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15" yWindow="4545" windowWidth="9675" windowHeight="4530" tabRatio="679" activeTab="0"/>
  </bookViews>
  <sheets>
    <sheet name="Mam non" sheetId="1" r:id="rId1"/>
    <sheet name="GDĐB" sheetId="2" r:id="rId2"/>
    <sheet name="GDTC" sheetId="3" r:id="rId3"/>
    <sheet name="SPAN" sheetId="4" r:id="rId4"/>
    <sheet name="SPTA" sheetId="5" r:id="rId5"/>
  </sheets>
  <definedNames/>
  <calcPr fullCalcOnLoad="1"/>
</workbook>
</file>

<file path=xl/sharedStrings.xml><?xml version="1.0" encoding="utf-8"?>
<sst xmlns="http://schemas.openxmlformats.org/spreadsheetml/2006/main" count="2196" uniqueCount="639">
  <si>
    <t xml:space="preserve">BỘ GIÁO DỤC VÀ ĐÀO TẠO </t>
  </si>
  <si>
    <t>TRƯỜNG CĐSP TRUNG ƯƠNG - NHA TRANG</t>
  </si>
  <si>
    <t>CAO ĐẲNG HỆ CHÍNH QUY - NGÀNH GIÁO DỤC MẦM NON</t>
  </si>
  <si>
    <t>- Học chính khóa:</t>
  </si>
  <si>
    <t>- Thi học kỳ:</t>
  </si>
  <si>
    <t xml:space="preserve">TT </t>
  </si>
  <si>
    <t>Tên học phần</t>
  </si>
  <si>
    <t>Mã HP</t>
  </si>
  <si>
    <t>Loại HP</t>
  </si>
  <si>
    <t>Số tiết</t>
  </si>
  <si>
    <t>Số TC</t>
  </si>
  <si>
    <t>HT học</t>
  </si>
  <si>
    <t>HT thi</t>
  </si>
  <si>
    <t>Ghi chú</t>
  </si>
  <si>
    <t>- Thi cải thiện điểm HK 1:</t>
  </si>
  <si>
    <t>- Xét tốt nghiệp:</t>
  </si>
  <si>
    <t>- Lễ tổng kết ra trường:</t>
  </si>
  <si>
    <t>TRƯỞNG PHÒNG ĐÀO TẠO</t>
  </si>
  <si>
    <t>HIỆU TRƯỞNG</t>
  </si>
  <si>
    <t>Đinh Hiền Minh</t>
  </si>
  <si>
    <t>- Học GDQP và an ninh:</t>
  </si>
  <si>
    <t>Nguyễn Thị Hằng</t>
  </si>
  <si>
    <t>Lê Thị Hiền</t>
  </si>
  <si>
    <t>(M22)</t>
  </si>
  <si>
    <t>TRƯỞNG KHOA GD MẦM NON</t>
  </si>
  <si>
    <t>- Thi kết thúc học phần:</t>
  </si>
  <si>
    <t>- Thi cải thiện điểm:</t>
  </si>
  <si>
    <t>- Nhập học và học GD công dân, tham quan học tập:</t>
  </si>
  <si>
    <t>Lý thuyết</t>
  </si>
  <si>
    <t>Vấn đáp</t>
  </si>
  <si>
    <t>A0004</t>
  </si>
  <si>
    <t>B0003</t>
  </si>
  <si>
    <t>A0006</t>
  </si>
  <si>
    <t>Trắc nghiệm</t>
  </si>
  <si>
    <t>Thực hành</t>
  </si>
  <si>
    <t>B0002</t>
  </si>
  <si>
    <t>Thực hành</t>
  </si>
  <si>
    <t>Giáo dục thể chất 3</t>
  </si>
  <si>
    <t>A0047</t>
  </si>
  <si>
    <t>A0003</t>
  </si>
  <si>
    <t>A0001</t>
  </si>
  <si>
    <t>A0009</t>
  </si>
  <si>
    <t>Giáo dục thể chất 2</t>
  </si>
  <si>
    <t>A0046</t>
  </si>
  <si>
    <t>Đường lối CM của Đảng</t>
  </si>
  <si>
    <t>kép 2 lớp</t>
  </si>
  <si>
    <t>Trắc nghiệm</t>
  </si>
  <si>
    <t>Hát dân ca</t>
  </si>
  <si>
    <t>Lớp đơn</t>
  </si>
  <si>
    <t>C0115</t>
  </si>
  <si>
    <t>XD và tổ chức THCT</t>
  </si>
  <si>
    <t>C0113</t>
  </si>
  <si>
    <t>Đánh giá trong GDMN</t>
  </si>
  <si>
    <t>C0114</t>
  </si>
  <si>
    <t>PPTCHĐ tạo hình cho trẻ MN</t>
  </si>
  <si>
    <t>C0112</t>
  </si>
  <si>
    <t>PP TCHĐLQ với toán cho trẻ MN</t>
  </si>
  <si>
    <t>C0111</t>
  </si>
  <si>
    <t>Giáo dục gia đình</t>
  </si>
  <si>
    <t>C0116</t>
  </si>
  <si>
    <t>Tiếng Anh</t>
  </si>
  <si>
    <t>A0054</t>
  </si>
  <si>
    <t>C0118</t>
  </si>
  <si>
    <t>C0127</t>
  </si>
  <si>
    <t>Lớp đơn</t>
  </si>
  <si>
    <t>Vấn đáp</t>
  </si>
  <si>
    <r>
      <t>Chuyên đề 2</t>
    </r>
    <r>
      <rPr>
        <sz val="9.5"/>
        <rFont val="Tahoma"/>
        <family val="2"/>
      </rPr>
      <t>: Chăm sóc sức</t>
    </r>
  </si>
  <si>
    <t xml:space="preserve"> khỏe trẻ tại trường MN</t>
  </si>
  <si>
    <t>Thực tập sư phạm Mẫu giáo</t>
  </si>
  <si>
    <t>C0126</t>
  </si>
  <si>
    <t>PP tổ chức HĐ cho trẻ MN làm quen TPVH</t>
  </si>
  <si>
    <t>C0106</t>
  </si>
  <si>
    <t>Phòng bệnh và ĐBAT cho trẻ</t>
  </si>
  <si>
    <t>C0104</t>
  </si>
  <si>
    <t>Kép 2 lớp</t>
  </si>
  <si>
    <t>C0107</t>
  </si>
  <si>
    <t>Tổ chức hoạt động vui chơi cho trẻ MN</t>
  </si>
  <si>
    <t>C0105</t>
  </si>
  <si>
    <t>C0108</t>
  </si>
  <si>
    <t>Lý thuyết</t>
  </si>
  <si>
    <t>Tạo hình đồ chơi</t>
  </si>
  <si>
    <t>PP tổ chức HĐ phát triển ngôn ngữ cho trẻ MN</t>
  </si>
  <si>
    <t>C0109</t>
  </si>
  <si>
    <t>PP tổ chức HĐ cho trẻ MN làm quen với MTXQ</t>
  </si>
  <si>
    <t>C0110</t>
  </si>
  <si>
    <t>C0117</t>
  </si>
  <si>
    <t>Tư tưởng Hồ Chí Minh</t>
  </si>
  <si>
    <t>Thực tập sư phạm Nhà trẻ</t>
  </si>
  <si>
    <t>C0125</t>
  </si>
  <si>
    <t>Kép 2 lớp</t>
  </si>
  <si>
    <t>C0102</t>
  </si>
  <si>
    <t>C0101</t>
  </si>
  <si>
    <t>C0103</t>
  </si>
  <si>
    <t xml:space="preserve">Kiến tập sư phạm </t>
  </si>
  <si>
    <t>Trắc nghiệm 
+ Tự luận</t>
  </si>
  <si>
    <t>Tự luận</t>
  </si>
  <si>
    <t>Chưa thi</t>
  </si>
  <si>
    <t>PP tổ chức HĐ âm nhạc cho trẻ MN</t>
  </si>
  <si>
    <t>PP tổ chức HĐ phát triển thể chất cho trẻ MN</t>
  </si>
  <si>
    <t>C0130</t>
  </si>
  <si>
    <t>A0052</t>
  </si>
  <si>
    <t>Sự  phát triển TCTE</t>
  </si>
  <si>
    <t>Âm nhạc và múa</t>
  </si>
  <si>
    <t xml:space="preserve">Thực hành </t>
  </si>
  <si>
    <t>Sự phát triển TLTE</t>
  </si>
  <si>
    <t>Nghệ thuật tạo hình</t>
  </si>
  <si>
    <t xml:space="preserve">Giáo dục hòa nhập </t>
  </si>
  <si>
    <t>Kép 2 lớp</t>
  </si>
  <si>
    <t>Quản lý GDMN</t>
  </si>
  <si>
    <t>KẾ HOẠCH PHÂN CÔNG GIẢNG DẠY NĂM HỌC 2019 - 2020</t>
  </si>
  <si>
    <t>HỌC KỲ 1 : Từ 05/8/2018 đến 11/01/2020 (23 tuần)</t>
  </si>
  <si>
    <t>Từ 23/12/2019 đến 11/01/2020</t>
  </si>
  <si>
    <t>HỌC KỲ 2 : Từ 03/02/2020 đến 30/6/2020 (21 tuần)</t>
  </si>
  <si>
    <t>Từ 05/8/2019 đến 20/12/2019</t>
  </si>
  <si>
    <t>Từ 03/02/2020 đến 02/05/2020</t>
  </si>
  <si>
    <t>Từ 06/5/2020 đến 23/05/2020</t>
  </si>
  <si>
    <t>Ngày 03/6/2020</t>
  </si>
  <si>
    <t>Ngày 11/6/2020</t>
  </si>
  <si>
    <t>(M23)</t>
  </si>
  <si>
    <t>Từ 03/02/2020 đến 05/6/2020</t>
  </si>
  <si>
    <t>Từ 08/6/2020 đến 30/6/2020</t>
  </si>
  <si>
    <t>Từ 16/9/2019 đến 20/12/2019</t>
  </si>
  <si>
    <t>Tâm lý học xã hội</t>
  </si>
  <si>
    <t>A0016</t>
  </si>
  <si>
    <t>Nghề Giáo viên MN</t>
  </si>
  <si>
    <t>1 tuần</t>
  </si>
  <si>
    <t>Phương pháp nghiên cứu KHGD</t>
  </si>
  <si>
    <t>6 tuần</t>
  </si>
  <si>
    <t>(D13)</t>
  </si>
  <si>
    <t>CAO ĐẲNG HỆ CHÍNH QUY - NGÀNH GIÁO DỤC ĐẶC BIỆT</t>
  </si>
  <si>
    <t>Đường lối CM của Đảng</t>
  </si>
  <si>
    <t>T17,N23,D13,TA5</t>
  </si>
  <si>
    <t>Phương pháp NCKH giáo dục</t>
  </si>
  <si>
    <t>Giáo dục hòa nhập</t>
  </si>
  <si>
    <t>C0512</t>
  </si>
  <si>
    <t>D13</t>
  </si>
  <si>
    <t>GD trẻ khó khăn về TC và TT</t>
  </si>
  <si>
    <t>C0513</t>
  </si>
  <si>
    <t>Tư vấn trong GD đặc biệt</t>
  </si>
  <si>
    <t>C0514</t>
  </si>
  <si>
    <t>GD trẻ khuyết tật trí tuệ</t>
  </si>
  <si>
    <t>C0511</t>
  </si>
  <si>
    <t>Tiếng Anh</t>
  </si>
  <si>
    <t>Trắc nghiệm 
+Tự luận</t>
  </si>
  <si>
    <t>Thực tập GD trẻ khiếm thị</t>
  </si>
  <si>
    <t>C0520</t>
  </si>
  <si>
    <t>Quản lý cơ sở GD trẻ khuyết tật</t>
  </si>
  <si>
    <t>C0515</t>
  </si>
  <si>
    <t>Giao tiếp sư phạm trong GDĐB</t>
  </si>
  <si>
    <t>C0517</t>
  </si>
  <si>
    <t>Tâm bệnh học trẻ em</t>
  </si>
  <si>
    <t>C0516</t>
  </si>
  <si>
    <t>Chuyên đề 1 :</t>
  </si>
  <si>
    <t>C0522</t>
  </si>
  <si>
    <t>xếp 16 tiết</t>
  </si>
  <si>
    <t>Phân tích và điều chỉnh KHDH</t>
  </si>
  <si>
    <t>C0523</t>
  </si>
  <si>
    <t>bước nhỏ một trong CTS cho trẻ KT</t>
  </si>
  <si>
    <t>Thực tập GD trẻ khuyết tật trí tuệ</t>
  </si>
  <si>
    <t>C0521</t>
  </si>
  <si>
    <t>(D14)</t>
  </si>
  <si>
    <t>Từ 02/7/2019 đến 28/7/2019 (2 đợt)</t>
  </si>
  <si>
    <t>Can thiệp sớm cho trẻ khuyết tật</t>
  </si>
  <si>
    <t>C0506</t>
  </si>
  <si>
    <t>D14</t>
  </si>
  <si>
    <t xml:space="preserve">Tổ chức các HĐGD cho trẻ </t>
  </si>
  <si>
    <t>C0507</t>
  </si>
  <si>
    <t>khuyết tật bậc mầm non</t>
  </si>
  <si>
    <t xml:space="preserve">PP dạy học cho học sinh khuyết tật </t>
  </si>
  <si>
    <t>C0508</t>
  </si>
  <si>
    <t>bậc tiểu học</t>
  </si>
  <si>
    <t>Văn học thiếu nhi và ĐKDC</t>
  </si>
  <si>
    <t>B0009</t>
  </si>
  <si>
    <t>Giáo dục trẻ khiếm thính</t>
  </si>
  <si>
    <t>C0509</t>
  </si>
  <si>
    <t>Giáo dục thể chất 3</t>
  </si>
  <si>
    <t>D14,N24</t>
  </si>
  <si>
    <t>Tư tưởng Hồ Chí Minh</t>
  </si>
  <si>
    <t>T18, TA6, N24, D14</t>
  </si>
  <si>
    <t>Chẩn đoán ĐG trong GDĐB</t>
  </si>
  <si>
    <t>C0505</t>
  </si>
  <si>
    <t>Giáo dục trẻ khiếm thị</t>
  </si>
  <si>
    <t>C0510</t>
  </si>
  <si>
    <t>Nhạc cơ sở</t>
  </si>
  <si>
    <t>B0005</t>
  </si>
  <si>
    <t>Thực tập GD trẻ khiếm thính</t>
  </si>
  <si>
    <t>C0519</t>
  </si>
  <si>
    <t>(D15)</t>
  </si>
  <si>
    <t xml:space="preserve"> N25, D15,T19,TA7</t>
  </si>
  <si>
    <t>Sinh lý học trẻ em</t>
  </si>
  <si>
    <t>D15</t>
  </si>
  <si>
    <t>Tin học cơ bản</t>
  </si>
  <si>
    <t>Giáo dục thể chất 1</t>
  </si>
  <si>
    <t>A0015</t>
  </si>
  <si>
    <t>D15, N25</t>
  </si>
  <si>
    <t>Nhập môn Giáo dục đặc biệt</t>
  </si>
  <si>
    <t>Vệ sinh-dinh dưỡng-bệnh học</t>
  </si>
  <si>
    <t>C0501</t>
  </si>
  <si>
    <t>Tâm lý học lứa tuổi</t>
  </si>
  <si>
    <t>Âm Nhạc và múa</t>
  </si>
  <si>
    <t>Kiến tập sư phạm</t>
  </si>
  <si>
    <t>Hiệp: A,D,G,I; V.Trung: B,E,H; Sĩ: C</t>
  </si>
  <si>
    <t>Danh: A,B,C,D,E, G, H</t>
  </si>
  <si>
    <t>Chường:  I, K, P</t>
  </si>
  <si>
    <t>Chường: AB, CD, EG, HI</t>
  </si>
  <si>
    <t>T17,N23,D13</t>
  </si>
  <si>
    <t>Tổ chức hoạt động vui chơi cho trẻ MN</t>
  </si>
  <si>
    <t>D15,N25,TA7,T19</t>
  </si>
  <si>
    <t>CAO ĐẲNG HỆ CHÍNH QUY - NGÀNH GIÁO DỤC THỂ CHẤT</t>
  </si>
  <si>
    <t>Phương pháp NCKH giáo dục</t>
  </si>
  <si>
    <t>tự luận</t>
  </si>
  <si>
    <t>Đức Tuấn</t>
  </si>
  <si>
    <t>C0411</t>
  </si>
  <si>
    <t>Võ thuật (Vovinam)</t>
  </si>
  <si>
    <t>C0414</t>
  </si>
  <si>
    <t>Bóng bàn</t>
  </si>
  <si>
    <t>C0413</t>
  </si>
  <si>
    <t>Mai Tuấn</t>
  </si>
  <si>
    <t>Khiêu vũ thể thao</t>
  </si>
  <si>
    <t xml:space="preserve">Tiếng Anh </t>
  </si>
  <si>
    <t>chưa thi</t>
  </si>
  <si>
    <t>Cầu lông</t>
  </si>
  <si>
    <t>C0412</t>
  </si>
  <si>
    <t>Cờ vua</t>
  </si>
  <si>
    <t>C0416</t>
  </si>
  <si>
    <t>Chuyên đề 2: Công tác tổ chức thi đấu và trọng tài các giải thể thao phong trào</t>
  </si>
  <si>
    <t>C0430</t>
  </si>
  <si>
    <t>Thực tập sư phạm bậc THCS</t>
  </si>
  <si>
    <t>C0427</t>
  </si>
  <si>
    <t>P.TRƯỞNG KHOA GD PHỔ THÔNG</t>
  </si>
  <si>
    <t>Võ Thị Khánh Linh</t>
  </si>
  <si>
    <t>(T17)</t>
  </si>
  <si>
    <t>T17</t>
  </si>
  <si>
    <t>C0419</t>
  </si>
  <si>
    <t>Thể dục 3</t>
  </si>
  <si>
    <t>C0403</t>
  </si>
  <si>
    <t>Điền kinh 3</t>
  </si>
  <si>
    <t>C0407</t>
  </si>
  <si>
    <t>Đá cầu</t>
  </si>
  <si>
    <t>C0409</t>
  </si>
  <si>
    <t>C0017</t>
  </si>
  <si>
    <t>C0423</t>
  </si>
  <si>
    <t>Vệ sinh &amp; Y học TDTT</t>
  </si>
  <si>
    <t>Điền kinh 4</t>
  </si>
  <si>
    <t>C0408</t>
  </si>
  <si>
    <t>Thể dục 4</t>
  </si>
  <si>
    <t>C0404</t>
  </si>
  <si>
    <t>B0004</t>
  </si>
  <si>
    <t>Thực tập sư phạm bậc Tiểu học</t>
  </si>
  <si>
    <t>C0426</t>
  </si>
  <si>
    <t>(T18)</t>
  </si>
  <si>
    <t xml:space="preserve">Vũ Thúy </t>
  </si>
  <si>
    <t>T18</t>
  </si>
  <si>
    <t>Tin học cơ bản</t>
  </si>
  <si>
    <t>C0401</t>
  </si>
  <si>
    <t>Tâm lý học lứa tuổi và sư phạm</t>
  </si>
  <si>
    <t>B0407</t>
  </si>
  <si>
    <t>C0402</t>
  </si>
  <si>
    <t>C0406</t>
  </si>
  <si>
    <t>(T19)</t>
  </si>
  <si>
    <t>PP GDTC bậc THCS</t>
  </si>
  <si>
    <t>C0420</t>
  </si>
  <si>
    <t>Viết</t>
  </si>
  <si>
    <t>Bóng chuyền</t>
  </si>
  <si>
    <t>Công Nhất</t>
  </si>
  <si>
    <t>A0024</t>
  </si>
  <si>
    <t>Hồng Tín</t>
  </si>
  <si>
    <t>Chuyên đề 1: Biên soạn Bài tập phát tiển chung cho học sinh Tiểu học và THCS</t>
  </si>
  <si>
    <t>C0429</t>
  </si>
  <si>
    <t>xếp 16 tiết</t>
  </si>
  <si>
    <t>TTSP Bậc THCS</t>
  </si>
  <si>
    <t>CAO ĐẲNG HỆ CHÍNH QUY - NGÀNH GIÁO DỤC THỂ CHẤT</t>
  </si>
  <si>
    <t xml:space="preserve">Văn Hưởng </t>
  </si>
  <si>
    <t>N24, TA6, T18</t>
  </si>
  <si>
    <t>PP GDTC bậc Tiểu học</t>
  </si>
  <si>
    <t xml:space="preserve"> Đức Tuấn</t>
  </si>
  <si>
    <t>Sinh lý học TDTT</t>
  </si>
  <si>
    <t>Văn Danh</t>
  </si>
  <si>
    <t>Viết Cường</t>
  </si>
  <si>
    <t>Văn Luận</t>
  </si>
  <si>
    <t xml:space="preserve"> Bơi lội</t>
  </si>
  <si>
    <t>Tư tưởng HCM</t>
  </si>
  <si>
    <t xml:space="preserve">Văn Dũng </t>
  </si>
  <si>
    <t>B0410</t>
  </si>
  <si>
    <t>Văn Chường</t>
  </si>
  <si>
    <t xml:space="preserve"> Văn Luận</t>
  </si>
  <si>
    <t xml:space="preserve">Viết Tuân </t>
  </si>
  <si>
    <t>TTSP Bậc Tiểu Học</t>
  </si>
  <si>
    <t>TH 
chia nhóm</t>
  </si>
  <si>
    <t>Tâm lý học và giáo dục học đại cương</t>
  </si>
  <si>
    <t>Lý luận và Phương pháp GDTC</t>
  </si>
  <si>
    <t>T19</t>
  </si>
  <si>
    <t>Giải phẫu học thể thao</t>
  </si>
  <si>
    <t>Tâm lý học lứa tuổi và Sư phạm</t>
  </si>
  <si>
    <t>N25, TA7, T19</t>
  </si>
  <si>
    <t xml:space="preserve">Văn Tài </t>
  </si>
  <si>
    <t>Sinh lý TDTT</t>
  </si>
  <si>
    <t>Thể dục và phương pháp gỉảng dạy 2</t>
  </si>
  <si>
    <t>Kiến tập sư phạm</t>
  </si>
  <si>
    <t>Phí Huyền: 1-23;  
Văn Hưởng 24-45</t>
  </si>
  <si>
    <t>N24, T18, 
TA6, D14</t>
  </si>
  <si>
    <t>N25, TA7, 
D15, T19</t>
  </si>
  <si>
    <t>T17, N23, 
D13, TA5</t>
  </si>
  <si>
    <t>T17, N23, D13</t>
  </si>
  <si>
    <t>T18, N24</t>
  </si>
  <si>
    <t>P.TRƯỞNG KHOA 
GD PHỔ THÔNG</t>
  </si>
  <si>
    <t>TRƯỞNG PHÒNG 
ĐÀO TẠO</t>
  </si>
  <si>
    <t>(N23)</t>
  </si>
  <si>
    <t xml:space="preserve">CAO ĐẲNG HỆ CHÍNH QUY - NGÀNH SƯ PHẠM ÂM NHẠC </t>
  </si>
  <si>
    <t xml:space="preserve">Đường lối CM của Đảng </t>
  </si>
  <si>
    <t xml:space="preserve"> Trung Triều</t>
  </si>
  <si>
    <t>Văn Tài</t>
  </si>
  <si>
    <t>Văn Hưởng</t>
  </si>
  <si>
    <t xml:space="preserve">Lý thuyết </t>
  </si>
  <si>
    <t xml:space="preserve"> Thu Hiền</t>
  </si>
  <si>
    <t>Trắc nghiệm + Tự luận</t>
  </si>
  <si>
    <t>Lịch sử AN 2</t>
  </si>
  <si>
    <t>C0209</t>
  </si>
  <si>
    <t>Thu Thủy</t>
  </si>
  <si>
    <t>N23</t>
  </si>
  <si>
    <t>PP dàn dựng chương trình BD</t>
  </si>
  <si>
    <t>C0218</t>
  </si>
  <si>
    <t>Văn Tuyên</t>
  </si>
  <si>
    <t>Báo cáo</t>
  </si>
  <si>
    <t>Ký xướng âm 5</t>
  </si>
  <si>
    <t>C0207</t>
  </si>
  <si>
    <t xml:space="preserve">Đệm đàn </t>
  </si>
  <si>
    <t>C0216</t>
  </si>
  <si>
    <t>Long Phước</t>
  </si>
  <si>
    <t xml:space="preserve">CH-DD hát tập thể </t>
  </si>
  <si>
    <t>C0217</t>
  </si>
  <si>
    <t xml:space="preserve"> Văn Hảo </t>
  </si>
  <si>
    <t>Thu Hiền</t>
  </si>
  <si>
    <t>N23, T17, D13</t>
  </si>
  <si>
    <t>Nghệ thuật học</t>
  </si>
  <si>
    <t>A0022</t>
  </si>
  <si>
    <t>Âm nhạc cổ truyền Việt Nam</t>
  </si>
  <si>
    <t>C0221</t>
  </si>
  <si>
    <t xml:space="preserve">Phan Thịnh </t>
  </si>
  <si>
    <t>C0224</t>
  </si>
  <si>
    <r>
      <t xml:space="preserve">Chuyên đề 3: </t>
    </r>
    <r>
      <rPr>
        <sz val="9"/>
        <rFont val="Tahoma"/>
        <family val="2"/>
      </rPr>
      <t xml:space="preserve">Phối bè và dàn dựng </t>
    </r>
  </si>
  <si>
    <t>C0229</t>
  </si>
  <si>
    <t>hát đồng ca</t>
  </si>
  <si>
    <t>Chuyên đề 2:</t>
  </si>
  <si>
    <t>C0228</t>
  </si>
  <si>
    <t>Long Mỹ</t>
  </si>
  <si>
    <t>C0226</t>
  </si>
  <si>
    <t>(N24)</t>
  </si>
  <si>
    <t xml:space="preserve">Mai Tuấn </t>
  </si>
  <si>
    <t>N24, D14</t>
  </si>
  <si>
    <t>C0219</t>
  </si>
  <si>
    <t>N24</t>
  </si>
  <si>
    <t xml:space="preserve">Hòa âm </t>
  </si>
  <si>
    <t>B0201</t>
  </si>
  <si>
    <t>N24, T18</t>
  </si>
  <si>
    <t>Ký xướng âm 3</t>
  </si>
  <si>
    <t>C0205</t>
  </si>
  <si>
    <t>chưa lấy điểm</t>
  </si>
  <si>
    <t xml:space="preserve">Nhạc cụ 2 </t>
  </si>
  <si>
    <t>C0215</t>
  </si>
  <si>
    <t xml:space="preserve"> Minh Hải</t>
  </si>
  <si>
    <t>nhóm (4SV/t)</t>
  </si>
  <si>
    <t>Thanh nhạc 2</t>
  </si>
  <si>
    <t>C0211</t>
  </si>
  <si>
    <t>Từ 03/02/2020 đến 22/02/2020</t>
  </si>
  <si>
    <t>Văn Dũng</t>
  </si>
  <si>
    <t>Viết Tuân</t>
  </si>
  <si>
    <t>B0206</t>
  </si>
  <si>
    <t>B0203</t>
  </si>
  <si>
    <t xml:space="preserve"> Văn Hảo</t>
  </si>
  <si>
    <t>Lịch sử âm nhạc 1</t>
  </si>
  <si>
    <t>C0208</t>
  </si>
  <si>
    <t>C0220</t>
  </si>
  <si>
    <t>Ký xướng âm 4</t>
  </si>
  <si>
    <t>C0206</t>
  </si>
  <si>
    <t>Nhạc cụ 2 - tiếp</t>
  </si>
  <si>
    <t>Minh Hải</t>
  </si>
  <si>
    <t>Thanh nhạc 2 - tiếp</t>
  </si>
  <si>
    <t>C0225</t>
  </si>
  <si>
    <t>(N25)</t>
  </si>
  <si>
    <t>Tâm lý học và giáo dục học ĐC</t>
  </si>
  <si>
    <t xml:space="preserve">Văn Quân </t>
  </si>
  <si>
    <t>Lý thuyết âm nhạc cơ bản 1</t>
  </si>
  <si>
    <t>C0201</t>
  </si>
  <si>
    <t>N25</t>
  </si>
  <si>
    <t>Ký xướng âm 1 (45/75)</t>
  </si>
  <si>
    <t>C0203</t>
  </si>
  <si>
    <t>Phan Thịnh</t>
  </si>
  <si>
    <t>Nhạc cụ organ 1</t>
  </si>
  <si>
    <t>Thanh nhạc 1</t>
  </si>
  <si>
    <t>Minh Xuân</t>
  </si>
  <si>
    <t xml:space="preserve">Trần Nam </t>
  </si>
  <si>
    <t>N25, D15</t>
  </si>
  <si>
    <t>Lý thuyết âm nhạc cơ bản 2</t>
  </si>
  <si>
    <t>C0202</t>
  </si>
  <si>
    <t>Ký xướng âm 1 - tiếp</t>
  </si>
  <si>
    <t>Nhạc cụ organ 1 - tiếp</t>
  </si>
  <si>
    <t>Thanh nhạc 1 - tiếp</t>
  </si>
  <si>
    <t xml:space="preserve">Hát tập thể </t>
  </si>
  <si>
    <t>C0210</t>
  </si>
  <si>
    <t>Nguyễn Ái</t>
  </si>
  <si>
    <t>Điền kinh và phương pháp 
giảng dạy 1</t>
  </si>
  <si>
    <t>N23, T17,  
D13, TA5</t>
  </si>
  <si>
    <t>Xếp 
16 tiết</t>
  </si>
  <si>
    <t>N23,T17, D13</t>
  </si>
  <si>
    <t>(TA5)</t>
  </si>
  <si>
    <t>CAO ĐẲNG HỆ CHÍNH QUY - NGÀNH SƯ PHẠM TIẾNG ANH</t>
  </si>
  <si>
    <t>Trung Triều</t>
  </si>
  <si>
    <t>Kỹ năng đọc 3</t>
  </si>
  <si>
    <t>C0911</t>
  </si>
  <si>
    <t>TA5</t>
  </si>
  <si>
    <t>Kỹ năng nghe 4</t>
  </si>
  <si>
    <t>C0904</t>
  </si>
  <si>
    <t>Khánh Linh</t>
  </si>
  <si>
    <t>Trắc nghiệm + Tự luận</t>
  </si>
  <si>
    <t>Kỹ năng nói 4</t>
  </si>
  <si>
    <t>C0908</t>
  </si>
  <si>
    <t>Mai Thy</t>
  </si>
  <si>
    <t>Kỹ năng viết 3</t>
  </si>
  <si>
    <t>C0914</t>
  </si>
  <si>
    <t>Vũ Hương</t>
  </si>
  <si>
    <t>Tiếng Nga 2</t>
  </si>
  <si>
    <t>A0904</t>
  </si>
  <si>
    <t>Hoài Thanh</t>
  </si>
  <si>
    <t>Phương pháp GDTA bậc THCS</t>
  </si>
  <si>
    <t>C0918</t>
  </si>
  <si>
    <t xml:space="preserve">Ngữ âm-âm vị học 2 </t>
  </si>
  <si>
    <t>B0904</t>
  </si>
  <si>
    <t>Đất nước Anh</t>
  </si>
  <si>
    <t>B0902</t>
  </si>
  <si>
    <t>Tiếng Nga 3</t>
  </si>
  <si>
    <t>A0905</t>
  </si>
  <si>
    <t>Thiết kế bài giảng E-learning</t>
  </si>
  <si>
    <t>A0909</t>
  </si>
  <si>
    <t>Quang Thuận</t>
  </si>
  <si>
    <t>Thay HP LSVMTG (HKI)</t>
  </si>
  <si>
    <t>Chuyên đề 1: Kỹ năng thuyết trình</t>
  </si>
  <si>
    <t>C0920</t>
  </si>
  <si>
    <t>Chuyên đề 2: Kỹ năng tổng hợp</t>
  </si>
  <si>
    <t>C0928</t>
  </si>
  <si>
    <t>Trắc nghiệm + tự luận + vấn đáp</t>
  </si>
  <si>
    <t>Tiếng Anh du lịch</t>
  </si>
  <si>
    <t>C0922</t>
  </si>
  <si>
    <t>C0927</t>
  </si>
  <si>
    <t>(TA6)</t>
  </si>
  <si>
    <t>TA6, N24, T18</t>
  </si>
  <si>
    <t>Kỹ năng đọc 1</t>
  </si>
  <si>
    <t>C0909</t>
  </si>
  <si>
    <t>TA6</t>
  </si>
  <si>
    <t>Kỹ năng viết 1</t>
  </si>
  <si>
    <t>C0912</t>
  </si>
  <si>
    <t>Kĩ năng nghe 2</t>
  </si>
  <si>
    <t>C0902</t>
  </si>
  <si>
    <t>Trắc nghiệm + Tự luận</t>
  </si>
  <si>
    <t>Kĩ năng nói 2</t>
  </si>
  <si>
    <t>C0906</t>
  </si>
  <si>
    <t>Phương pháp GDTA bậc Tiểu học</t>
  </si>
  <si>
    <t>C0917</t>
  </si>
  <si>
    <t>Xếp 1 tháng sau N24, T18</t>
  </si>
  <si>
    <t>Thiết kế bài giảng điện tử</t>
  </si>
  <si>
    <t>A0908</t>
  </si>
  <si>
    <t>Trắc nghiệm</t>
  </si>
  <si>
    <t xml:space="preserve"> Viết Tuân</t>
  </si>
  <si>
    <t>Tiếng Nga 1</t>
  </si>
  <si>
    <t>A0903</t>
  </si>
  <si>
    <t>Kỹ năng đọc 2</t>
  </si>
  <si>
    <t>C0910</t>
  </si>
  <si>
    <t>Thùy Linh</t>
  </si>
  <si>
    <t>Kỹ năng viết 2</t>
  </si>
  <si>
    <t>C0913</t>
  </si>
  <si>
    <t>Kĩ năng nghe 3</t>
  </si>
  <si>
    <t>C0903</t>
  </si>
  <si>
    <t>Kỹ năng nói 3</t>
  </si>
  <si>
    <t>C0907</t>
  </si>
  <si>
    <t>Ngữ âm-Âm vị học 1</t>
  </si>
  <si>
    <t>B0903</t>
  </si>
  <si>
    <t>C0926</t>
  </si>
  <si>
    <t>(TA7)</t>
  </si>
  <si>
    <t>Văn Quân</t>
  </si>
  <si>
    <t>Ngữ pháp 1</t>
  </si>
  <si>
    <t>TA7</t>
  </si>
  <si>
    <t>Ngữ âm học</t>
  </si>
  <si>
    <t>Kỹ năng nghe nói 1</t>
  </si>
  <si>
    <t>Tâm lý học lứa tuổi và sư phạm</t>
  </si>
  <si>
    <t>Vũ Thúy</t>
  </si>
  <si>
    <t>TA7, N25, T19</t>
  </si>
  <si>
    <t>Lý luận và PPGD tiếng Anh</t>
  </si>
  <si>
    <t>C0915</t>
  </si>
  <si>
    <t>Ngữ pháp 2</t>
  </si>
  <si>
    <t>Kỹ năng nghe nói 2</t>
  </si>
  <si>
    <t>Dẫn luận ngôn ngữ học</t>
  </si>
  <si>
    <t>C0901</t>
  </si>
  <si>
    <t>Thu Nga</t>
  </si>
  <si>
    <t>TA5, N23, 
T17, D13</t>
  </si>
  <si>
    <t>TA7, N25, 
T19, D15</t>
  </si>
  <si>
    <t xml:space="preserve"> N25, D15, 
T19, TA7</t>
  </si>
  <si>
    <t>TA6, N24, 
T18, D14</t>
  </si>
  <si>
    <t>Tổ chức HĐGD và DH ở trường Tiểu học và THCS</t>
  </si>
  <si>
    <t>ÂN: 36 tiết
Múa: 24 tiết</t>
  </si>
  <si>
    <t>Kỹ năng thể hiện TPVH và bài hát thiếu nhi</t>
  </si>
  <si>
    <t>LT, TH</t>
  </si>
  <si>
    <t xml:space="preserve">Trung Triều </t>
  </si>
  <si>
    <t xml:space="preserve">Thế  Lâm </t>
  </si>
  <si>
    <t>Văn Chí</t>
  </si>
  <si>
    <t>Vũ Thuý</t>
  </si>
  <si>
    <t>Nguyễn Thảo</t>
  </si>
  <si>
    <t>Duy Chinh</t>
  </si>
  <si>
    <r>
      <t xml:space="preserve">Chuyên đề 2: </t>
    </r>
    <r>
      <rPr>
        <sz val="8.5"/>
        <rFont val="Tahoma"/>
        <family val="2"/>
      </rPr>
      <t xml:space="preserve">Vận dụng CT từng </t>
    </r>
  </si>
  <si>
    <t>Bảo Trân</t>
  </si>
  <si>
    <t xml:space="preserve">Lê Dũng </t>
  </si>
  <si>
    <t>Phí Huyền (1-23); Văn Hưởng (24-45)</t>
  </si>
  <si>
    <t>Lê Dũng 1-22;  
Công Huân 23-46;  Văn Liệu 47-75</t>
  </si>
  <si>
    <t>Đăng Hiệp</t>
  </si>
  <si>
    <t xml:space="preserve"> Văn Hưởng (1-40); LêHiền (41-60)</t>
  </si>
  <si>
    <t>Trần Nam</t>
  </si>
  <si>
    <t xml:space="preserve">            Nguyễn Thị Hằng</t>
  </si>
  <si>
    <t>TL+TH</t>
  </si>
  <si>
    <t>QLHCNN và QL ngành GD&amp;ĐT</t>
  </si>
  <si>
    <t>PP dạy học âm nhạc bậc Tiểu học</t>
  </si>
  <si>
    <t>Nhạc khí phổ thông</t>
  </si>
  <si>
    <t>Công tác đội TN tiền phong HCM</t>
  </si>
  <si>
    <t>Những NLCB của CN Mác - Lê Nin</t>
  </si>
  <si>
    <t>V.Tuân: EG,HI; V. Hưởng: AB,CD</t>
  </si>
  <si>
    <t>P.Huyền: AB,CD;   Thới: EG,HI</t>
  </si>
  <si>
    <t xml:space="preserve"> Mỹ Hảo: AB,CD;  Huân: EG,HI,KP</t>
  </si>
  <si>
    <t>V.Tuân:AB,CD,KP; Đ.Hằng: EG,HI</t>
  </si>
  <si>
    <t>Thới: AB,CD,EG,HI; P.Huyền: KP</t>
  </si>
  <si>
    <t xml:space="preserve"> Tài AB,CD,EG,HI,KP</t>
  </si>
  <si>
    <t>Chinh AB, V.Thúy CD, Trân EG,HI,KP</t>
  </si>
  <si>
    <t>H.Hà: D,G,I; Phượng: A,E; 
Nhung: B,H; Nga C</t>
  </si>
  <si>
    <t>Nguyệt: B,D,G,H; Q.Hương: E,I; Hải: A,C</t>
  </si>
  <si>
    <t>Chung: A,B,C,D,G,I; Lý Nhung: E,H</t>
  </si>
  <si>
    <t>H.Hà: A,C,E,H; Phượng: B,D,G,I</t>
  </si>
  <si>
    <t>Mỹ Hảo: AB; Dũng: EG,HI; 
Mỹ Hảo:CD từ 1-24; Dũng Từ 25-45</t>
  </si>
  <si>
    <t>PP dạy học âm nhạc bậc THCS</t>
  </si>
  <si>
    <t xml:space="preserve">L.Hiền: A,B,C,E; Bấp: I,P (từ tiết 5-24);
Thủy: D,G,I (dạy lớp I từ tiết 1-4); 
Nguyệt: H,K,P (dạy lớp P từ tiết 1-4); </t>
  </si>
  <si>
    <t>HỌC KỲ 2 : Từ 03/02/2020 đến 11/6/2020 (19 tuần)</t>
  </si>
  <si>
    <t>HỌC KỲ 1 : Từ 02/7/2018 đến 11/01/2020 (24 tuần)</t>
  </si>
  <si>
    <t>HỌC KỲ 1: Từ 04/9/2019 đến 11/01/2020 (18 tuần)</t>
  </si>
  <si>
    <t>Từ 12/8/2019 đến 20/12/2019</t>
  </si>
  <si>
    <t>Từ 09/9/2019 đến 28/9/2019</t>
  </si>
  <si>
    <t xml:space="preserve">ÂN: Lê Thủy 
Múa: Xuân Thi </t>
  </si>
  <si>
    <t>Từ 04/9/2019 đến 14/9/2019</t>
  </si>
  <si>
    <t>Xếp
16 tiết</t>
  </si>
  <si>
    <t>Giáo viên giảng dạy</t>
  </si>
  <si>
    <t>4 tuần</t>
  </si>
  <si>
    <t>5 tuần</t>
  </si>
  <si>
    <t>Tiếp HK 1</t>
  </si>
  <si>
    <t>Lâm: 8 tiết
Thanh:8 tiết</t>
  </si>
  <si>
    <t>Nhất: 8 tiết
Cường:8 tiết</t>
  </si>
  <si>
    <t>Tiếp HK1</t>
  </si>
  <si>
    <t xml:space="preserve">Từ 02/3/2020 đến 11/4/2020 </t>
  </si>
  <si>
    <t>Từ 13/4/2020 đến 15/5/2020</t>
  </si>
  <si>
    <t xml:space="preserve">Từ 21/10/2019 đến 15/11/2019 </t>
  </si>
  <si>
    <t xml:space="preserve">Từ 02/3/2020 đến 04/4/2020 </t>
  </si>
  <si>
    <t xml:space="preserve">Từ 06/4 đến 10/4/2020 </t>
  </si>
  <si>
    <t xml:space="preserve">Từ 02/3/2020 đến 03/4/2020 </t>
  </si>
  <si>
    <t xml:space="preserve">Từ 06/4/2020 đến 10/4/2020 </t>
  </si>
  <si>
    <t>LT+TH</t>
  </si>
  <si>
    <t>Chép nhạc trên máy vi tính</t>
  </si>
  <si>
    <t>Hình thức và thể loại âm nhạc</t>
  </si>
  <si>
    <t>Chuyển Phước thành Hải</t>
  </si>
  <si>
    <t>Cũ</t>
  </si>
  <si>
    <t>Hảo</t>
  </si>
  <si>
    <t>Long: B,C,G,E,K,I; Q.Hương: A,D,H,P</t>
  </si>
  <si>
    <r>
      <t>Chuyên đề 1</t>
    </r>
    <r>
      <rPr>
        <sz val="9.5"/>
        <rFont val="Tahoma"/>
        <family val="2"/>
      </rPr>
      <t xml:space="preserve">: Phân tích và điều </t>
    </r>
  </si>
  <si>
    <t>chỉnh KH GD cho trẻ ở trường MN</t>
  </si>
  <si>
    <t>V.Anh: A,C,G; Thảo: B,D; Hải: E,I,H</t>
  </si>
  <si>
    <t>B0008</t>
  </si>
  <si>
    <t>B0006</t>
  </si>
  <si>
    <t>Hát: 30 tiết
ĐK: 30 tiết</t>
  </si>
  <si>
    <t>C0503</t>
  </si>
  <si>
    <t>C0502</t>
  </si>
  <si>
    <t>Đường lối cách mạng của Đảng</t>
  </si>
  <si>
    <t>Tổ chức HĐGD và DH ở trường TH và THCS</t>
  </si>
  <si>
    <t>Những NLCB của CN Mác LN</t>
  </si>
  <si>
    <t>Trắc nghiệm, Tự luận + Vấn đáp</t>
  </si>
  <si>
    <t>Thi 2 buổi</t>
  </si>
  <si>
    <t>Từ 06/5/2020 đến 23/5/2020</t>
  </si>
  <si>
    <t>Từ 03/02/2020 đến 02/5/2020</t>
  </si>
  <si>
    <t>Giao tiếp sư phạm</t>
  </si>
  <si>
    <t>Phí Huyền</t>
  </si>
  <si>
    <t>Minh: C,I, K; Bình: A,B,D,E,G,H,P</t>
  </si>
  <si>
    <t>Long: E,G,H,D; Q.Hương: B,C;
Thảo A; V.Anh: I</t>
  </si>
  <si>
    <t>P.Huyền ABCD (từ tiết 1-23)
V. Thúy EG (Từ tiết 1-23)
 V.Tuân AB (từ tiết 24-45); 
V.Hưởng: CD, EG (từ tiết 24-45)</t>
  </si>
  <si>
    <t>Danh: AB, CD; Chường: EG</t>
  </si>
  <si>
    <t>Võ Quân: AB, EG; Quang Thuận CD</t>
  </si>
  <si>
    <t xml:space="preserve">Hưởng: AB (từ tiết 1- 40); 
Hiền: CD, EG (từ tiết 41-60 tiết); 
Tuân: CD,EG (từ tiết 1-40); 
Thủy: AB (từ tiết 41-60 tiết)
</t>
  </si>
  <si>
    <t>Danh: A,C,E; Chường:B,D, G</t>
  </si>
  <si>
    <t>Hiệp: A,B; V.Trung: C,D, E; Sỹ: G</t>
  </si>
  <si>
    <t>V.Anh: A,C,E; Hải: B,D, G</t>
  </si>
  <si>
    <t>Hát: T.Chung A,E; Tuyên B,G; Ái: C,D; 
Đọc kể : Nhung B,D, G; Nga A,C,E</t>
  </si>
  <si>
    <t>Nhạc cụ tự chọn 1</t>
  </si>
  <si>
    <t>ÂN:Thịnh A,B; Hải C,G; Ái D; Thủy E
Múa: Thi A,B,C,D,E,G</t>
  </si>
  <si>
    <t>Vê sinh - dinh dưỡng trẻ em</t>
  </si>
  <si>
    <t>Quản lý HCNN và QL ngành GD-ĐT</t>
  </si>
  <si>
    <t>Đ.Hằng:AB,CD; Hưởng:EG,HI; Chinh:KP</t>
  </si>
  <si>
    <t>Tuân: EG,HI; Đ.Hằng: KP; V.Anh: AB,CD</t>
  </si>
  <si>
    <t xml:space="preserve"> L.Hiền: B,C,E; Thủy: D,G; 
Nguyệt: H,K; Bấp: A,I,P. 
Giảng viên dạy thay Bấp nghỉ sinh: 
L.Hiền: A; B.Thủy: I; B.Nguyệt: P </t>
  </si>
  <si>
    <t>Thới: AB (30 tiết); Lan: AB (45 tiết); 
 P.Huyền: CD,EG</t>
  </si>
  <si>
    <t xml:space="preserve"> Ái: A,B,C,D,E; Phan Thịnh: G,H,I,K,P</t>
  </si>
  <si>
    <t>Thế Lâm; Mai Thanh</t>
  </si>
  <si>
    <t>Mã ngành:</t>
  </si>
  <si>
    <t>Khóa 2017</t>
  </si>
  <si>
    <t>Khóa 2018</t>
  </si>
  <si>
    <t>Khóa 2019</t>
  </si>
  <si>
    <t>(M24)</t>
  </si>
  <si>
    <t xml:space="preserve"> Liệu: AB,CD,EG</t>
  </si>
  <si>
    <t xml:space="preserve">Công Huân </t>
  </si>
  <si>
    <t>Công Nhất +
 Viết Cường</t>
  </si>
  <si>
    <t>Thế Lâm + 
Mai Thanh</t>
  </si>
  <si>
    <t>Phí Huyền 1-23; 
Văn Hưởng 24-45</t>
  </si>
  <si>
    <t xml:space="preserve">                                                    Khánh Hòa, ngày 29 tháng 7 năm 2019</t>
  </si>
  <si>
    <t>Khánh Hòa, ngày 29 tháng 7 năm 2019</t>
  </si>
  <si>
    <t>M23</t>
  </si>
  <si>
    <t>Nợ</t>
  </si>
  <si>
    <t>M22-CN</t>
  </si>
  <si>
    <t>TA5-CN</t>
  </si>
  <si>
    <t>TA6-CN</t>
  </si>
  <si>
    <t>HK1</t>
  </si>
  <si>
    <t>HK2</t>
  </si>
  <si>
    <t>TA7-CN</t>
  </si>
  <si>
    <t>M24</t>
  </si>
  <si>
    <t>K.Linh</t>
  </si>
  <si>
    <t>Điền kinh 1</t>
  </si>
  <si>
    <t>Nam</t>
  </si>
  <si>
    <t xml:space="preserve">Thể dục 1 và phương pháp gỉảng dạy </t>
  </si>
  <si>
    <t>Điền kinh 2</t>
  </si>
  <si>
    <t>Luận</t>
  </si>
  <si>
    <t>V.Cường: A,B,C,D;  M.Tuấn: E,G,I; 
Thị Nam: H;</t>
  </si>
  <si>
    <t>M.Tuấn:A,B; C.Nhất: C,D,E;  
V.Cường: G, H; Thị Nam: I</t>
  </si>
  <si>
    <t>Nguyễn Thị Hải</t>
  </si>
  <si>
    <t>Giáo dục học mầm non và chương trình GDMN</t>
  </si>
  <si>
    <t>T.Hiền P; H.Thanh E,C; T.Linh D,B,G,I; K.Linh A,K; Vũ Hương H</t>
  </si>
  <si>
    <t>T.Hiền P; H.Thanh C; Hương H; T.Linh B, D,G,I; K.Linh A,K; M.Thy E</t>
  </si>
  <si>
    <t>Giáo dục học mầm non và Chương trình GDMN</t>
  </si>
  <si>
    <t>Tổ chức hoạt động chủ đạo cho trẻ MN</t>
  </si>
  <si>
    <t>C0504</t>
  </si>
  <si>
    <t>C0417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</si>
</sst>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VND&quot;#,##0_);\(&quot;VND&quot;#,##0\)"/>
    <numFmt numFmtId="173" formatCode="&quot;VND&quot;#,##0_);[Red]\(&quot;VND&quot;#,##0\)"/>
    <numFmt numFmtId="174" formatCode="&quot;VND&quot;#,##0.00_);\(&quot;VND&quot;#,##0.00\)"/>
    <numFmt numFmtId="175" formatCode="&quot;VND&quot;#,##0.00_);[Red]\(&quot;VND&quot;#,##0.00\)"/>
    <numFmt numFmtId="176" formatCode="_(&quot;VND&quot;* #,##0_);_(&quot;VND&quot;* \(#,##0\);_(&quot;VND&quot;* &quot;-&quot;_);_(@_)"/>
    <numFmt numFmtId="177" formatCode="_(&quot;VND&quot;* #,##0.00_);_(&quot;VND&quot;* \(#,##0.00\);_(&quot;VND&quot;* &quot;-&quot;??_);_(@_)"/>
    <numFmt numFmtId="178" formatCode="dd/mm"/>
    <numFmt numFmtId="179" formatCode="00000"/>
    <numFmt numFmtId="180" formatCode="dd/m"/>
    <numFmt numFmtId="181" formatCode="###\ ###\ ###"/>
    <numFmt numFmtId="182" formatCode="0.0000"/>
    <numFmt numFmtId="183" formatCode="0.000"/>
    <numFmt numFmtId="184" formatCode="0.0"/>
    <numFmt numFmtId="185" formatCode="0.00000"/>
    <numFmt numFmtId="186" formatCode="0.000000"/>
    <numFmt numFmtId="187" formatCode="###.0\ ###\ ###"/>
    <numFmt numFmtId="188" formatCode="0.0000000"/>
    <numFmt numFmtId="189" formatCode="0.00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9">
    <font>
      <sz val="10"/>
      <name val="VNI-Times"/>
      <family val="0"/>
    </font>
    <font>
      <sz val="8"/>
      <name val="VNI-Times"/>
      <family val="0"/>
    </font>
    <font>
      <u val="single"/>
      <sz val="9"/>
      <color indexed="12"/>
      <name val="VNI-Times"/>
      <family val="0"/>
    </font>
    <font>
      <u val="single"/>
      <sz val="9"/>
      <color indexed="36"/>
      <name val="VNI-Times"/>
      <family val="0"/>
    </font>
    <font>
      <sz val="9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9.5"/>
      <name val="Tahoma"/>
      <family val="2"/>
    </font>
    <font>
      <sz val="8.5"/>
      <name val="Tahoma"/>
      <family val="2"/>
    </font>
    <font>
      <sz val="8"/>
      <name val="Tahoma"/>
      <family val="2"/>
    </font>
    <font>
      <i/>
      <sz val="10"/>
      <name val="Tahoma"/>
      <family val="2"/>
    </font>
    <font>
      <b/>
      <sz val="11"/>
      <name val="Tahoma"/>
      <family val="2"/>
    </font>
    <font>
      <sz val="13"/>
      <name val="Tahoma"/>
      <family val="2"/>
    </font>
    <font>
      <sz val="11"/>
      <name val="Tahoma"/>
      <family val="2"/>
    </font>
    <font>
      <sz val="12"/>
      <name val="Times New Roman"/>
      <family val="1"/>
    </font>
    <font>
      <b/>
      <sz val="12"/>
      <name val="Tahoma"/>
      <family val="2"/>
    </font>
    <font>
      <b/>
      <sz val="11.5"/>
      <name val="Tahoma"/>
      <family val="2"/>
    </font>
    <font>
      <sz val="10.5"/>
      <name val="Tahoma"/>
      <family val="2"/>
    </font>
    <font>
      <b/>
      <sz val="10.5"/>
      <name val="Tahoma"/>
      <family val="2"/>
    </font>
    <font>
      <i/>
      <sz val="9.5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i/>
      <sz val="9"/>
      <name val="Tahoma"/>
      <family val="2"/>
    </font>
    <font>
      <sz val="14"/>
      <name val="Tahoma"/>
      <family val="2"/>
    </font>
    <font>
      <sz val="10"/>
      <name val="Times New Roman"/>
      <family val="1"/>
    </font>
    <font>
      <sz val="6"/>
      <name val="Tahoma"/>
      <family val="2"/>
    </font>
    <font>
      <sz val="7"/>
      <name val="Tahoma"/>
      <family val="2"/>
    </font>
    <font>
      <u val="single"/>
      <sz val="10"/>
      <name val="VNI-Times"/>
      <family val="2"/>
    </font>
    <font>
      <sz val="9"/>
      <color indexed="8"/>
      <name val="Tahoma"/>
      <family val="2"/>
    </font>
    <font>
      <u val="single"/>
      <sz val="10"/>
      <name val="Tahoma"/>
      <family val="2"/>
    </font>
    <font>
      <i/>
      <sz val="12"/>
      <name val="Tahoma"/>
      <family val="2"/>
    </font>
    <font>
      <sz val="11.5"/>
      <name val="Tahoma"/>
      <family val="2"/>
    </font>
    <font>
      <i/>
      <sz val="8.5"/>
      <name val="Tahoma"/>
      <family val="2"/>
    </font>
    <font>
      <u val="single"/>
      <sz val="9"/>
      <name val="VNI-Times"/>
      <family val="0"/>
    </font>
    <font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ahoma"/>
      <family val="2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12"/>
      <color indexed="10"/>
      <name val="Tahoma"/>
      <family val="2"/>
    </font>
    <font>
      <sz val="8"/>
      <color indexed="10"/>
      <name val="Tahoma"/>
      <family val="2"/>
    </font>
    <font>
      <sz val="8.5"/>
      <color indexed="8"/>
      <name val="Tahoma"/>
      <family val="2"/>
    </font>
    <font>
      <b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sz val="9"/>
      <color rgb="FFFF0000"/>
      <name val="Tahoma"/>
      <family val="2"/>
    </font>
    <font>
      <sz val="9"/>
      <color theme="1"/>
      <name val="Tahoma"/>
      <family val="2"/>
    </font>
    <font>
      <sz val="12"/>
      <color rgb="FFFF0000"/>
      <name val="Times New Roman"/>
      <family val="1"/>
    </font>
    <font>
      <sz val="10"/>
      <color rgb="FFFF0000"/>
      <name val="Tahoma"/>
      <family val="2"/>
    </font>
    <font>
      <sz val="12"/>
      <color rgb="FFFF0000"/>
      <name val="Tahoma"/>
      <family val="2"/>
    </font>
    <font>
      <sz val="8"/>
      <color rgb="FFFF0000"/>
      <name val="Tahoma"/>
      <family val="2"/>
    </font>
    <font>
      <sz val="8.5"/>
      <color theme="1" tint="0.04998999834060669"/>
      <name val="Tahoma"/>
      <family val="2"/>
    </font>
    <font>
      <sz val="9"/>
      <color theme="1" tint="0.04998999834060669"/>
      <name val="Tahoma"/>
      <family val="2"/>
    </font>
    <font>
      <sz val="8"/>
      <color theme="1" tint="0.04998999834060669"/>
      <name val="Tahoma"/>
      <family val="2"/>
    </font>
    <font>
      <b/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12" xfId="0" applyFont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8" fillId="0" borderId="0" xfId="0" applyFont="1" applyFill="1" applyAlignment="1" quotePrefix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/>
    </xf>
    <xf numFmtId="14" fontId="8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9" fillId="34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0" fontId="78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/>
    </xf>
    <xf numFmtId="0" fontId="79" fillId="0" borderId="0" xfId="0" applyFont="1" applyFill="1" applyBorder="1" applyAlignment="1">
      <alignment vertical="center"/>
    </xf>
    <xf numFmtId="0" fontId="80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/>
    </xf>
    <xf numFmtId="0" fontId="10" fillId="35" borderId="1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6" fillId="0" borderId="0" xfId="0" applyFont="1" applyBorder="1" applyAlignment="1">
      <alignment horizont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10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29" fillId="0" borderId="0" xfId="53" applyFont="1" applyFill="1" applyAlignment="1" applyProtection="1">
      <alignment vertical="center"/>
      <protection/>
    </xf>
    <xf numFmtId="0" fontId="31" fillId="0" borderId="0" xfId="53" applyFont="1" applyFill="1" applyAlignment="1" applyProtection="1">
      <alignment vertical="center"/>
      <protection/>
    </xf>
    <xf numFmtId="0" fontId="7" fillId="0" borderId="15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2" fillId="0" borderId="16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justify" vertical="center"/>
    </xf>
    <xf numFmtId="0" fontId="33" fillId="0" borderId="0" xfId="0" applyFont="1" applyFill="1" applyAlignment="1" quotePrefix="1">
      <alignment horizontal="right" vertical="center" wrapText="1"/>
    </xf>
    <xf numFmtId="0" fontId="34" fillId="0" borderId="11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 wrapText="1"/>
    </xf>
    <xf numFmtId="0" fontId="35" fillId="0" borderId="0" xfId="53" applyFont="1" applyFill="1" applyAlignment="1" applyProtection="1">
      <alignment vertical="center"/>
      <protection/>
    </xf>
    <xf numFmtId="0" fontId="20" fillId="0" borderId="0" xfId="0" applyFont="1" applyFill="1" applyAlignment="1">
      <alignment vertical="center"/>
    </xf>
    <xf numFmtId="0" fontId="79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6" fillId="0" borderId="0" xfId="53" applyFont="1" applyFill="1" applyAlignment="1" applyProtection="1">
      <alignment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2" fillId="0" borderId="10" xfId="0" applyFont="1" applyFill="1" applyBorder="1" applyAlignment="1">
      <alignment horizontal="center" vertical="center"/>
    </xf>
    <xf numFmtId="0" fontId="83" fillId="0" borderId="0" xfId="0" applyFont="1" applyAlignment="1">
      <alignment horizontal="right" vertical="center"/>
    </xf>
    <xf numFmtId="0" fontId="35" fillId="0" borderId="0" xfId="53" applyFont="1" applyFill="1" applyAlignment="1" applyProtection="1">
      <alignment vertical="center"/>
      <protection/>
    </xf>
    <xf numFmtId="0" fontId="84" fillId="0" borderId="10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vertical="center"/>
    </xf>
    <xf numFmtId="0" fontId="86" fillId="0" borderId="10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/>
    </xf>
    <xf numFmtId="0" fontId="81" fillId="0" borderId="0" xfId="0" applyFont="1" applyAlignment="1">
      <alignment/>
    </xf>
    <xf numFmtId="0" fontId="81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79" fillId="35" borderId="10" xfId="0" applyFont="1" applyFill="1" applyBorder="1" applyAlignment="1">
      <alignment horizontal="center" vertical="center"/>
    </xf>
    <xf numFmtId="0" fontId="81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16" fillId="0" borderId="10" xfId="0" applyFont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79" fillId="0" borderId="10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right" vertical="center"/>
    </xf>
    <xf numFmtId="0" fontId="88" fillId="0" borderId="16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79" fillId="0" borderId="10" xfId="0" applyFont="1" applyBorder="1" applyAlignment="1">
      <alignment vertical="center" wrapText="1"/>
    </xf>
    <xf numFmtId="0" fontId="84" fillId="0" borderId="13" xfId="0" applyFont="1" applyFill="1" applyBorder="1" applyAlignment="1">
      <alignment horizontal="center" vertical="center"/>
    </xf>
    <xf numFmtId="0" fontId="79" fillId="0" borderId="11" xfId="0" applyFont="1" applyFill="1" applyBorder="1" applyAlignment="1">
      <alignment horizontal="center" vertical="center"/>
    </xf>
    <xf numFmtId="0" fontId="79" fillId="0" borderId="13" xfId="0" applyFont="1" applyFill="1" applyBorder="1" applyAlignment="1">
      <alignment horizontal="center" vertical="center"/>
    </xf>
    <xf numFmtId="0" fontId="84" fillId="0" borderId="11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vertical="center" wrapText="1"/>
    </xf>
    <xf numFmtId="0" fontId="84" fillId="34" borderId="10" xfId="0" applyFont="1" applyFill="1" applyBorder="1" applyAlignment="1">
      <alignment horizontal="center" vertical="center"/>
    </xf>
    <xf numFmtId="0" fontId="82" fillId="0" borderId="13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4" fillId="0" borderId="11" xfId="0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9" fillId="0" borderId="11" xfId="0" applyFont="1" applyFill="1" applyBorder="1" applyAlignment="1">
      <alignment horizontal="center" vertical="center"/>
    </xf>
    <xf numFmtId="0" fontId="79" fillId="0" borderId="13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1057275</xdr:colOff>
      <xdr:row>1</xdr:row>
      <xdr:rowOff>238125</xdr:rowOff>
    </xdr:from>
    <xdr:to>
      <xdr:col>1</xdr:col>
      <xdr:colOff>1914525</xdr:colOff>
      <xdr:row>1</xdr:row>
      <xdr:rowOff>238125</xdr:rowOff>
    </xdr:to>
    <xdr:sp>
      <xdr:nvSpPr>
        <xdr:cNvPr id="1" name="Line 1"/>
        <xdr:cNvSpPr>
          <a:spLocks/>
        </xdr:cNvSpPr>
      </xdr:nvSpPr>
      <xdr:spPr>
        <a:xfrm>
          <a:off x="1343025" y="5048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43</xdr:row>
      <xdr:rowOff>228600</xdr:rowOff>
    </xdr:from>
    <xdr:to>
      <xdr:col>1</xdr:col>
      <xdr:colOff>1762125</xdr:colOff>
      <xdr:row>43</xdr:row>
      <xdr:rowOff>228600</xdr:rowOff>
    </xdr:to>
    <xdr:sp>
      <xdr:nvSpPr>
        <xdr:cNvPr id="2" name="Line 3"/>
        <xdr:cNvSpPr>
          <a:spLocks/>
        </xdr:cNvSpPr>
      </xdr:nvSpPr>
      <xdr:spPr>
        <a:xfrm>
          <a:off x="1143000" y="121634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43</xdr:row>
      <xdr:rowOff>228600</xdr:rowOff>
    </xdr:from>
    <xdr:to>
      <xdr:col>1</xdr:col>
      <xdr:colOff>1771650</xdr:colOff>
      <xdr:row>43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52525" y="121634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43</xdr:row>
      <xdr:rowOff>228600</xdr:rowOff>
    </xdr:from>
    <xdr:to>
      <xdr:col>1</xdr:col>
      <xdr:colOff>1762125</xdr:colOff>
      <xdr:row>43</xdr:row>
      <xdr:rowOff>228600</xdr:rowOff>
    </xdr:to>
    <xdr:sp>
      <xdr:nvSpPr>
        <xdr:cNvPr id="4" name="Line 29"/>
        <xdr:cNvSpPr>
          <a:spLocks/>
        </xdr:cNvSpPr>
      </xdr:nvSpPr>
      <xdr:spPr>
        <a:xfrm>
          <a:off x="1143000" y="121634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43</xdr:row>
      <xdr:rowOff>228600</xdr:rowOff>
    </xdr:from>
    <xdr:to>
      <xdr:col>1</xdr:col>
      <xdr:colOff>1771650</xdr:colOff>
      <xdr:row>43</xdr:row>
      <xdr:rowOff>228600</xdr:rowOff>
    </xdr:to>
    <xdr:sp>
      <xdr:nvSpPr>
        <xdr:cNvPr id="5" name="Line 3"/>
        <xdr:cNvSpPr>
          <a:spLocks/>
        </xdr:cNvSpPr>
      </xdr:nvSpPr>
      <xdr:spPr>
        <a:xfrm>
          <a:off x="1152525" y="121634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43</xdr:row>
      <xdr:rowOff>228600</xdr:rowOff>
    </xdr:from>
    <xdr:to>
      <xdr:col>1</xdr:col>
      <xdr:colOff>1762125</xdr:colOff>
      <xdr:row>43</xdr:row>
      <xdr:rowOff>228600</xdr:rowOff>
    </xdr:to>
    <xdr:sp>
      <xdr:nvSpPr>
        <xdr:cNvPr id="6" name="Line 3"/>
        <xdr:cNvSpPr>
          <a:spLocks/>
        </xdr:cNvSpPr>
      </xdr:nvSpPr>
      <xdr:spPr>
        <a:xfrm>
          <a:off x="1143000" y="121634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43</xdr:row>
      <xdr:rowOff>228600</xdr:rowOff>
    </xdr:from>
    <xdr:to>
      <xdr:col>1</xdr:col>
      <xdr:colOff>1771650</xdr:colOff>
      <xdr:row>43</xdr:row>
      <xdr:rowOff>228600</xdr:rowOff>
    </xdr:to>
    <xdr:sp>
      <xdr:nvSpPr>
        <xdr:cNvPr id="7" name="Line 3"/>
        <xdr:cNvSpPr>
          <a:spLocks/>
        </xdr:cNvSpPr>
      </xdr:nvSpPr>
      <xdr:spPr>
        <a:xfrm>
          <a:off x="1152525" y="121634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43</xdr:row>
      <xdr:rowOff>228600</xdr:rowOff>
    </xdr:from>
    <xdr:to>
      <xdr:col>1</xdr:col>
      <xdr:colOff>1762125</xdr:colOff>
      <xdr:row>43</xdr:row>
      <xdr:rowOff>228600</xdr:rowOff>
    </xdr:to>
    <xdr:sp>
      <xdr:nvSpPr>
        <xdr:cNvPr id="8" name="Line 29"/>
        <xdr:cNvSpPr>
          <a:spLocks/>
        </xdr:cNvSpPr>
      </xdr:nvSpPr>
      <xdr:spPr>
        <a:xfrm>
          <a:off x="1143000" y="121634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43</xdr:row>
      <xdr:rowOff>228600</xdr:rowOff>
    </xdr:from>
    <xdr:to>
      <xdr:col>1</xdr:col>
      <xdr:colOff>1771650</xdr:colOff>
      <xdr:row>43</xdr:row>
      <xdr:rowOff>228600</xdr:rowOff>
    </xdr:to>
    <xdr:sp>
      <xdr:nvSpPr>
        <xdr:cNvPr id="9" name="Line 3"/>
        <xdr:cNvSpPr>
          <a:spLocks/>
        </xdr:cNvSpPr>
      </xdr:nvSpPr>
      <xdr:spPr>
        <a:xfrm>
          <a:off x="1152525" y="121634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43</xdr:row>
      <xdr:rowOff>228600</xdr:rowOff>
    </xdr:from>
    <xdr:to>
      <xdr:col>1</xdr:col>
      <xdr:colOff>1762125</xdr:colOff>
      <xdr:row>43</xdr:row>
      <xdr:rowOff>228600</xdr:rowOff>
    </xdr:to>
    <xdr:sp>
      <xdr:nvSpPr>
        <xdr:cNvPr id="10" name="Line 3"/>
        <xdr:cNvSpPr>
          <a:spLocks/>
        </xdr:cNvSpPr>
      </xdr:nvSpPr>
      <xdr:spPr>
        <a:xfrm>
          <a:off x="1143000" y="121634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43</xdr:row>
      <xdr:rowOff>228600</xdr:rowOff>
    </xdr:from>
    <xdr:to>
      <xdr:col>1</xdr:col>
      <xdr:colOff>1771650</xdr:colOff>
      <xdr:row>43</xdr:row>
      <xdr:rowOff>228600</xdr:rowOff>
    </xdr:to>
    <xdr:sp>
      <xdr:nvSpPr>
        <xdr:cNvPr id="11" name="Line 3"/>
        <xdr:cNvSpPr>
          <a:spLocks/>
        </xdr:cNvSpPr>
      </xdr:nvSpPr>
      <xdr:spPr>
        <a:xfrm>
          <a:off x="1152525" y="121634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43</xdr:row>
      <xdr:rowOff>228600</xdr:rowOff>
    </xdr:from>
    <xdr:to>
      <xdr:col>1</xdr:col>
      <xdr:colOff>1762125</xdr:colOff>
      <xdr:row>43</xdr:row>
      <xdr:rowOff>228600</xdr:rowOff>
    </xdr:to>
    <xdr:sp>
      <xdr:nvSpPr>
        <xdr:cNvPr id="12" name="Line 29"/>
        <xdr:cNvSpPr>
          <a:spLocks/>
        </xdr:cNvSpPr>
      </xdr:nvSpPr>
      <xdr:spPr>
        <a:xfrm>
          <a:off x="1143000" y="121634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43</xdr:row>
      <xdr:rowOff>228600</xdr:rowOff>
    </xdr:from>
    <xdr:to>
      <xdr:col>1</xdr:col>
      <xdr:colOff>1771650</xdr:colOff>
      <xdr:row>43</xdr:row>
      <xdr:rowOff>228600</xdr:rowOff>
    </xdr:to>
    <xdr:sp>
      <xdr:nvSpPr>
        <xdr:cNvPr id="13" name="Line 3"/>
        <xdr:cNvSpPr>
          <a:spLocks/>
        </xdr:cNvSpPr>
      </xdr:nvSpPr>
      <xdr:spPr>
        <a:xfrm>
          <a:off x="1152525" y="121634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14" name="Line 1"/>
        <xdr:cNvSpPr>
          <a:spLocks/>
        </xdr:cNvSpPr>
      </xdr:nvSpPr>
      <xdr:spPr>
        <a:xfrm>
          <a:off x="1219200" y="121634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43</xdr:row>
      <xdr:rowOff>228600</xdr:rowOff>
    </xdr:from>
    <xdr:to>
      <xdr:col>1</xdr:col>
      <xdr:colOff>1771650</xdr:colOff>
      <xdr:row>43</xdr:row>
      <xdr:rowOff>228600</xdr:rowOff>
    </xdr:to>
    <xdr:sp>
      <xdr:nvSpPr>
        <xdr:cNvPr id="15" name="Line 2"/>
        <xdr:cNvSpPr>
          <a:spLocks/>
        </xdr:cNvSpPr>
      </xdr:nvSpPr>
      <xdr:spPr>
        <a:xfrm>
          <a:off x="1190625" y="121634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16" name="Line 1"/>
        <xdr:cNvSpPr>
          <a:spLocks/>
        </xdr:cNvSpPr>
      </xdr:nvSpPr>
      <xdr:spPr>
        <a:xfrm>
          <a:off x="1219200" y="121634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43</xdr:row>
      <xdr:rowOff>228600</xdr:rowOff>
    </xdr:from>
    <xdr:to>
      <xdr:col>1</xdr:col>
      <xdr:colOff>1771650</xdr:colOff>
      <xdr:row>43</xdr:row>
      <xdr:rowOff>228600</xdr:rowOff>
    </xdr:to>
    <xdr:sp>
      <xdr:nvSpPr>
        <xdr:cNvPr id="17" name="Line 2"/>
        <xdr:cNvSpPr>
          <a:spLocks/>
        </xdr:cNvSpPr>
      </xdr:nvSpPr>
      <xdr:spPr>
        <a:xfrm>
          <a:off x="1152525" y="121634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18" name="Line 27"/>
        <xdr:cNvSpPr>
          <a:spLocks/>
        </xdr:cNvSpPr>
      </xdr:nvSpPr>
      <xdr:spPr>
        <a:xfrm>
          <a:off x="1219200" y="121634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43</xdr:row>
      <xdr:rowOff>228600</xdr:rowOff>
    </xdr:from>
    <xdr:to>
      <xdr:col>1</xdr:col>
      <xdr:colOff>1771650</xdr:colOff>
      <xdr:row>43</xdr:row>
      <xdr:rowOff>228600</xdr:rowOff>
    </xdr:to>
    <xdr:sp>
      <xdr:nvSpPr>
        <xdr:cNvPr id="19" name="Line 28"/>
        <xdr:cNvSpPr>
          <a:spLocks/>
        </xdr:cNvSpPr>
      </xdr:nvSpPr>
      <xdr:spPr>
        <a:xfrm>
          <a:off x="1190625" y="121634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0" name="Line 1"/>
        <xdr:cNvSpPr>
          <a:spLocks/>
        </xdr:cNvSpPr>
      </xdr:nvSpPr>
      <xdr:spPr>
        <a:xfrm>
          <a:off x="1219200" y="121634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43</xdr:row>
      <xdr:rowOff>228600</xdr:rowOff>
    </xdr:from>
    <xdr:to>
      <xdr:col>1</xdr:col>
      <xdr:colOff>1771650</xdr:colOff>
      <xdr:row>43</xdr:row>
      <xdr:rowOff>228600</xdr:rowOff>
    </xdr:to>
    <xdr:sp>
      <xdr:nvSpPr>
        <xdr:cNvPr id="21" name="Line 2"/>
        <xdr:cNvSpPr>
          <a:spLocks/>
        </xdr:cNvSpPr>
      </xdr:nvSpPr>
      <xdr:spPr>
        <a:xfrm>
          <a:off x="1152525" y="121634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2" name="Line 1"/>
        <xdr:cNvSpPr>
          <a:spLocks/>
        </xdr:cNvSpPr>
      </xdr:nvSpPr>
      <xdr:spPr>
        <a:xfrm>
          <a:off x="1219200" y="121634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43</xdr:row>
      <xdr:rowOff>228600</xdr:rowOff>
    </xdr:from>
    <xdr:to>
      <xdr:col>1</xdr:col>
      <xdr:colOff>1771650</xdr:colOff>
      <xdr:row>43</xdr:row>
      <xdr:rowOff>228600</xdr:rowOff>
    </xdr:to>
    <xdr:sp>
      <xdr:nvSpPr>
        <xdr:cNvPr id="23" name="Line 2"/>
        <xdr:cNvSpPr>
          <a:spLocks/>
        </xdr:cNvSpPr>
      </xdr:nvSpPr>
      <xdr:spPr>
        <a:xfrm>
          <a:off x="1190625" y="121634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4" name="Line 1"/>
        <xdr:cNvSpPr>
          <a:spLocks/>
        </xdr:cNvSpPr>
      </xdr:nvSpPr>
      <xdr:spPr>
        <a:xfrm>
          <a:off x="1219200" y="121634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43</xdr:row>
      <xdr:rowOff>228600</xdr:rowOff>
    </xdr:from>
    <xdr:to>
      <xdr:col>1</xdr:col>
      <xdr:colOff>1771650</xdr:colOff>
      <xdr:row>43</xdr:row>
      <xdr:rowOff>228600</xdr:rowOff>
    </xdr:to>
    <xdr:sp>
      <xdr:nvSpPr>
        <xdr:cNvPr id="25" name="Line 2"/>
        <xdr:cNvSpPr>
          <a:spLocks/>
        </xdr:cNvSpPr>
      </xdr:nvSpPr>
      <xdr:spPr>
        <a:xfrm>
          <a:off x="1152525" y="121634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6" name="Line 27"/>
        <xdr:cNvSpPr>
          <a:spLocks/>
        </xdr:cNvSpPr>
      </xdr:nvSpPr>
      <xdr:spPr>
        <a:xfrm>
          <a:off x="1219200" y="121634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43</xdr:row>
      <xdr:rowOff>228600</xdr:rowOff>
    </xdr:from>
    <xdr:to>
      <xdr:col>1</xdr:col>
      <xdr:colOff>1771650</xdr:colOff>
      <xdr:row>43</xdr:row>
      <xdr:rowOff>228600</xdr:rowOff>
    </xdr:to>
    <xdr:sp>
      <xdr:nvSpPr>
        <xdr:cNvPr id="27" name="Line 28"/>
        <xdr:cNvSpPr>
          <a:spLocks/>
        </xdr:cNvSpPr>
      </xdr:nvSpPr>
      <xdr:spPr>
        <a:xfrm>
          <a:off x="1190625" y="121634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8" name="Line 1"/>
        <xdr:cNvSpPr>
          <a:spLocks/>
        </xdr:cNvSpPr>
      </xdr:nvSpPr>
      <xdr:spPr>
        <a:xfrm>
          <a:off x="1219200" y="121634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43</xdr:row>
      <xdr:rowOff>228600</xdr:rowOff>
    </xdr:from>
    <xdr:to>
      <xdr:col>1</xdr:col>
      <xdr:colOff>1771650</xdr:colOff>
      <xdr:row>43</xdr:row>
      <xdr:rowOff>228600</xdr:rowOff>
    </xdr:to>
    <xdr:sp>
      <xdr:nvSpPr>
        <xdr:cNvPr id="29" name="Line 2"/>
        <xdr:cNvSpPr>
          <a:spLocks/>
        </xdr:cNvSpPr>
      </xdr:nvSpPr>
      <xdr:spPr>
        <a:xfrm>
          <a:off x="1152525" y="121634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30" name="Line 1"/>
        <xdr:cNvSpPr>
          <a:spLocks/>
        </xdr:cNvSpPr>
      </xdr:nvSpPr>
      <xdr:spPr>
        <a:xfrm>
          <a:off x="1219200" y="121634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43</xdr:row>
      <xdr:rowOff>228600</xdr:rowOff>
    </xdr:from>
    <xdr:to>
      <xdr:col>1</xdr:col>
      <xdr:colOff>1771650</xdr:colOff>
      <xdr:row>43</xdr:row>
      <xdr:rowOff>228600</xdr:rowOff>
    </xdr:to>
    <xdr:sp>
      <xdr:nvSpPr>
        <xdr:cNvPr id="31" name="Line 2"/>
        <xdr:cNvSpPr>
          <a:spLocks/>
        </xdr:cNvSpPr>
      </xdr:nvSpPr>
      <xdr:spPr>
        <a:xfrm>
          <a:off x="1190625" y="121634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32" name="Line 1"/>
        <xdr:cNvSpPr>
          <a:spLocks/>
        </xdr:cNvSpPr>
      </xdr:nvSpPr>
      <xdr:spPr>
        <a:xfrm>
          <a:off x="1219200" y="121634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43</xdr:row>
      <xdr:rowOff>228600</xdr:rowOff>
    </xdr:from>
    <xdr:to>
      <xdr:col>1</xdr:col>
      <xdr:colOff>1771650</xdr:colOff>
      <xdr:row>43</xdr:row>
      <xdr:rowOff>228600</xdr:rowOff>
    </xdr:to>
    <xdr:sp>
      <xdr:nvSpPr>
        <xdr:cNvPr id="33" name="Line 2"/>
        <xdr:cNvSpPr>
          <a:spLocks/>
        </xdr:cNvSpPr>
      </xdr:nvSpPr>
      <xdr:spPr>
        <a:xfrm>
          <a:off x="1152525" y="121634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34" name="Line 27"/>
        <xdr:cNvSpPr>
          <a:spLocks/>
        </xdr:cNvSpPr>
      </xdr:nvSpPr>
      <xdr:spPr>
        <a:xfrm>
          <a:off x="1219200" y="121634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43</xdr:row>
      <xdr:rowOff>228600</xdr:rowOff>
    </xdr:from>
    <xdr:to>
      <xdr:col>1</xdr:col>
      <xdr:colOff>1771650</xdr:colOff>
      <xdr:row>43</xdr:row>
      <xdr:rowOff>228600</xdr:rowOff>
    </xdr:to>
    <xdr:sp>
      <xdr:nvSpPr>
        <xdr:cNvPr id="35" name="Line 28"/>
        <xdr:cNvSpPr>
          <a:spLocks/>
        </xdr:cNvSpPr>
      </xdr:nvSpPr>
      <xdr:spPr>
        <a:xfrm>
          <a:off x="1190625" y="121634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2</xdr:col>
      <xdr:colOff>85725</xdr:colOff>
      <xdr:row>43</xdr:row>
      <xdr:rowOff>228600</xdr:rowOff>
    </xdr:to>
    <xdr:sp>
      <xdr:nvSpPr>
        <xdr:cNvPr id="36" name="Line 1"/>
        <xdr:cNvSpPr>
          <a:spLocks/>
        </xdr:cNvSpPr>
      </xdr:nvSpPr>
      <xdr:spPr>
        <a:xfrm>
          <a:off x="1219200" y="121634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923925</xdr:colOff>
      <xdr:row>81</xdr:row>
      <xdr:rowOff>247650</xdr:rowOff>
    </xdr:from>
    <xdr:to>
      <xdr:col>2</xdr:col>
      <xdr:colOff>76200</xdr:colOff>
      <xdr:row>81</xdr:row>
      <xdr:rowOff>247650</xdr:rowOff>
    </xdr:to>
    <xdr:sp>
      <xdr:nvSpPr>
        <xdr:cNvPr id="37" name="Line 1"/>
        <xdr:cNvSpPr>
          <a:spLocks/>
        </xdr:cNvSpPr>
      </xdr:nvSpPr>
      <xdr:spPr>
        <a:xfrm>
          <a:off x="1209675" y="237458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1057275</xdr:colOff>
      <xdr:row>1</xdr:row>
      <xdr:rowOff>247650</xdr:rowOff>
    </xdr:from>
    <xdr:to>
      <xdr:col>1</xdr:col>
      <xdr:colOff>1962150</xdr:colOff>
      <xdr:row>1</xdr:row>
      <xdr:rowOff>247650</xdr:rowOff>
    </xdr:to>
    <xdr:sp>
      <xdr:nvSpPr>
        <xdr:cNvPr id="1" name="Line 1"/>
        <xdr:cNvSpPr>
          <a:spLocks/>
        </xdr:cNvSpPr>
      </xdr:nvSpPr>
      <xdr:spPr>
        <a:xfrm>
          <a:off x="1362075" y="5143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1047750</xdr:colOff>
      <xdr:row>42</xdr:row>
      <xdr:rowOff>247650</xdr:rowOff>
    </xdr:from>
    <xdr:to>
      <xdr:col>1</xdr:col>
      <xdr:colOff>1943100</xdr:colOff>
      <xdr:row>42</xdr:row>
      <xdr:rowOff>247650</xdr:rowOff>
    </xdr:to>
    <xdr:sp>
      <xdr:nvSpPr>
        <xdr:cNvPr id="2" name="Line 1"/>
        <xdr:cNvSpPr>
          <a:spLocks/>
        </xdr:cNvSpPr>
      </xdr:nvSpPr>
      <xdr:spPr>
        <a:xfrm>
          <a:off x="1352550" y="109632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1057275</xdr:colOff>
      <xdr:row>1</xdr:row>
      <xdr:rowOff>247650</xdr:rowOff>
    </xdr:from>
    <xdr:to>
      <xdr:col>1</xdr:col>
      <xdr:colOff>1962150</xdr:colOff>
      <xdr:row>1</xdr:row>
      <xdr:rowOff>247650</xdr:rowOff>
    </xdr:to>
    <xdr:sp>
      <xdr:nvSpPr>
        <xdr:cNvPr id="3" name="Line 1"/>
        <xdr:cNvSpPr>
          <a:spLocks/>
        </xdr:cNvSpPr>
      </xdr:nvSpPr>
      <xdr:spPr>
        <a:xfrm>
          <a:off x="1362075" y="5143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1000125</xdr:colOff>
      <xdr:row>79</xdr:row>
      <xdr:rowOff>228600</xdr:rowOff>
    </xdr:from>
    <xdr:to>
      <xdr:col>1</xdr:col>
      <xdr:colOff>1905000</xdr:colOff>
      <xdr:row>79</xdr:row>
      <xdr:rowOff>228600</xdr:rowOff>
    </xdr:to>
    <xdr:sp>
      <xdr:nvSpPr>
        <xdr:cNvPr id="4" name="Line 2"/>
        <xdr:cNvSpPr>
          <a:spLocks/>
        </xdr:cNvSpPr>
      </xdr:nvSpPr>
      <xdr:spPr>
        <a:xfrm>
          <a:off x="1304925" y="212217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1047750</xdr:colOff>
      <xdr:row>42</xdr:row>
      <xdr:rowOff>247650</xdr:rowOff>
    </xdr:from>
    <xdr:to>
      <xdr:col>1</xdr:col>
      <xdr:colOff>1943100</xdr:colOff>
      <xdr:row>42</xdr:row>
      <xdr:rowOff>247650</xdr:rowOff>
    </xdr:to>
    <xdr:sp>
      <xdr:nvSpPr>
        <xdr:cNvPr id="5" name="Line 1"/>
        <xdr:cNvSpPr>
          <a:spLocks/>
        </xdr:cNvSpPr>
      </xdr:nvSpPr>
      <xdr:spPr>
        <a:xfrm>
          <a:off x="1352550" y="109632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1057275</xdr:colOff>
      <xdr:row>1</xdr:row>
      <xdr:rowOff>247650</xdr:rowOff>
    </xdr:from>
    <xdr:to>
      <xdr:col>1</xdr:col>
      <xdr:colOff>1962150</xdr:colOff>
      <xdr:row>1</xdr:row>
      <xdr:rowOff>247650</xdr:rowOff>
    </xdr:to>
    <xdr:sp>
      <xdr:nvSpPr>
        <xdr:cNvPr id="6" name="Line 1"/>
        <xdr:cNvSpPr>
          <a:spLocks/>
        </xdr:cNvSpPr>
      </xdr:nvSpPr>
      <xdr:spPr>
        <a:xfrm>
          <a:off x="1362075" y="5143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1047750</xdr:colOff>
      <xdr:row>42</xdr:row>
      <xdr:rowOff>247650</xdr:rowOff>
    </xdr:from>
    <xdr:to>
      <xdr:col>1</xdr:col>
      <xdr:colOff>1943100</xdr:colOff>
      <xdr:row>42</xdr:row>
      <xdr:rowOff>247650</xdr:rowOff>
    </xdr:to>
    <xdr:sp>
      <xdr:nvSpPr>
        <xdr:cNvPr id="7" name="Line 1"/>
        <xdr:cNvSpPr>
          <a:spLocks/>
        </xdr:cNvSpPr>
      </xdr:nvSpPr>
      <xdr:spPr>
        <a:xfrm>
          <a:off x="1352550" y="109632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1057275</xdr:colOff>
      <xdr:row>1</xdr:row>
      <xdr:rowOff>247650</xdr:rowOff>
    </xdr:from>
    <xdr:to>
      <xdr:col>1</xdr:col>
      <xdr:colOff>1962150</xdr:colOff>
      <xdr:row>1</xdr:row>
      <xdr:rowOff>247650</xdr:rowOff>
    </xdr:to>
    <xdr:sp>
      <xdr:nvSpPr>
        <xdr:cNvPr id="8" name="Line 1"/>
        <xdr:cNvSpPr>
          <a:spLocks/>
        </xdr:cNvSpPr>
      </xdr:nvSpPr>
      <xdr:spPr>
        <a:xfrm>
          <a:off x="1362075" y="5143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1000125</xdr:colOff>
      <xdr:row>79</xdr:row>
      <xdr:rowOff>228600</xdr:rowOff>
    </xdr:from>
    <xdr:to>
      <xdr:col>1</xdr:col>
      <xdr:colOff>1905000</xdr:colOff>
      <xdr:row>79</xdr:row>
      <xdr:rowOff>228600</xdr:rowOff>
    </xdr:to>
    <xdr:sp>
      <xdr:nvSpPr>
        <xdr:cNvPr id="9" name="Line 2"/>
        <xdr:cNvSpPr>
          <a:spLocks/>
        </xdr:cNvSpPr>
      </xdr:nvSpPr>
      <xdr:spPr>
        <a:xfrm>
          <a:off x="1304925" y="212217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1047750</xdr:colOff>
      <xdr:row>42</xdr:row>
      <xdr:rowOff>247650</xdr:rowOff>
    </xdr:from>
    <xdr:to>
      <xdr:col>1</xdr:col>
      <xdr:colOff>1943100</xdr:colOff>
      <xdr:row>42</xdr:row>
      <xdr:rowOff>247650</xdr:rowOff>
    </xdr:to>
    <xdr:sp>
      <xdr:nvSpPr>
        <xdr:cNvPr id="10" name="Line 1"/>
        <xdr:cNvSpPr>
          <a:spLocks/>
        </xdr:cNvSpPr>
      </xdr:nvSpPr>
      <xdr:spPr>
        <a:xfrm>
          <a:off x="1352550" y="109632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1</xdr:row>
      <xdr:rowOff>238125</xdr:rowOff>
    </xdr:from>
    <xdr:to>
      <xdr:col>1</xdr:col>
      <xdr:colOff>2152650</xdr:colOff>
      <xdr:row>1</xdr:row>
      <xdr:rowOff>238125</xdr:rowOff>
    </xdr:to>
    <xdr:sp>
      <xdr:nvSpPr>
        <xdr:cNvPr id="1" name="Line 456"/>
        <xdr:cNvSpPr>
          <a:spLocks/>
        </xdr:cNvSpPr>
      </xdr:nvSpPr>
      <xdr:spPr>
        <a:xfrm>
          <a:off x="1419225" y="5048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1057275</xdr:colOff>
      <xdr:row>78</xdr:row>
      <xdr:rowOff>238125</xdr:rowOff>
    </xdr:from>
    <xdr:to>
      <xdr:col>1</xdr:col>
      <xdr:colOff>2105025</xdr:colOff>
      <xdr:row>78</xdr:row>
      <xdr:rowOff>238125</xdr:rowOff>
    </xdr:to>
    <xdr:sp>
      <xdr:nvSpPr>
        <xdr:cNvPr id="2" name="Line 3"/>
        <xdr:cNvSpPr>
          <a:spLocks/>
        </xdr:cNvSpPr>
      </xdr:nvSpPr>
      <xdr:spPr>
        <a:xfrm>
          <a:off x="1371600" y="2121217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1047750</xdr:colOff>
      <xdr:row>40</xdr:row>
      <xdr:rowOff>247650</xdr:rowOff>
    </xdr:from>
    <xdr:to>
      <xdr:col>1</xdr:col>
      <xdr:colOff>2085975</xdr:colOff>
      <xdr:row>40</xdr:row>
      <xdr:rowOff>247650</xdr:rowOff>
    </xdr:to>
    <xdr:sp>
      <xdr:nvSpPr>
        <xdr:cNvPr id="3" name="Line 456"/>
        <xdr:cNvSpPr>
          <a:spLocks/>
        </xdr:cNvSpPr>
      </xdr:nvSpPr>
      <xdr:spPr>
        <a:xfrm>
          <a:off x="1362075" y="108299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" name="Line 3"/>
        <xdr:cNvSpPr>
          <a:spLocks/>
        </xdr:cNvSpPr>
      </xdr:nvSpPr>
      <xdr:spPr>
        <a:xfrm>
          <a:off x="1143000" y="4762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2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3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4" name="Line 7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5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6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7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8" name="Line 7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9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0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1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2" name="Line 7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3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4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5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6" name="Line 7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7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8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9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20" name="Line 7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21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22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23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24" name="Line 7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25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26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27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28" name="Line 7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29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30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31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32" name="Line 7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33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34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35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36" name="Line 7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37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38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39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40" name="Line 7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41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42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43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44" name="Line 7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45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46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47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48" name="Line 7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49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50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51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52" name="Line 7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53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54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55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56" name="Line 7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57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58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59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60" name="Line 7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61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62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63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64" name="Line 7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65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66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67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68" name="Line 7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69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70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71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72" name="Line 7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73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74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75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76" name="Line 7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77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78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79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80" name="Line 7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81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82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83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84" name="Line 7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85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86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87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88" name="Line 7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89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90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91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92" name="Line 7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93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94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95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96" name="Line 7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1981200</xdr:colOff>
      <xdr:row>1</xdr:row>
      <xdr:rowOff>228600</xdr:rowOff>
    </xdr:to>
    <xdr:sp>
      <xdr:nvSpPr>
        <xdr:cNvPr id="97" name="Line 1"/>
        <xdr:cNvSpPr>
          <a:spLocks/>
        </xdr:cNvSpPr>
      </xdr:nvSpPr>
      <xdr:spPr>
        <a:xfrm>
          <a:off x="1171575" y="4762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98" name="Line 3"/>
        <xdr:cNvSpPr>
          <a:spLocks/>
        </xdr:cNvSpPr>
      </xdr:nvSpPr>
      <xdr:spPr>
        <a:xfrm>
          <a:off x="1143000" y="4762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762000</xdr:colOff>
      <xdr:row>43</xdr:row>
      <xdr:rowOff>228600</xdr:rowOff>
    </xdr:from>
    <xdr:to>
      <xdr:col>1</xdr:col>
      <xdr:colOff>1666875</xdr:colOff>
      <xdr:row>43</xdr:row>
      <xdr:rowOff>228600</xdr:rowOff>
    </xdr:to>
    <xdr:sp>
      <xdr:nvSpPr>
        <xdr:cNvPr id="99" name="Line 2"/>
        <xdr:cNvSpPr>
          <a:spLocks/>
        </xdr:cNvSpPr>
      </xdr:nvSpPr>
      <xdr:spPr>
        <a:xfrm>
          <a:off x="1000125" y="109347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762000</xdr:colOff>
      <xdr:row>43</xdr:row>
      <xdr:rowOff>228600</xdr:rowOff>
    </xdr:from>
    <xdr:to>
      <xdr:col>1</xdr:col>
      <xdr:colOff>1666875</xdr:colOff>
      <xdr:row>43</xdr:row>
      <xdr:rowOff>228600</xdr:rowOff>
    </xdr:to>
    <xdr:sp>
      <xdr:nvSpPr>
        <xdr:cNvPr id="100" name="Line 2"/>
        <xdr:cNvSpPr>
          <a:spLocks/>
        </xdr:cNvSpPr>
      </xdr:nvSpPr>
      <xdr:spPr>
        <a:xfrm>
          <a:off x="1000125" y="109347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01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02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03" name="Line 7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04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05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06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07" name="Line 7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08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09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10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11" name="Line 7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12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13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14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15" name="Line 7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16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17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18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19" name="Line 7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20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21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22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23" name="Line 7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24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25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26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27" name="Line 7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28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29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30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31" name="Line 7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32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33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34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35" name="Line 7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36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37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38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39" name="Line 7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40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41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42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43" name="Line 7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44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45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46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47" name="Line 7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48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49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50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51" name="Line 7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52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53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54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55" name="Line 7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56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57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58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59" name="Line 7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60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61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62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63" name="Line 7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64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65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66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67" name="Line 7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68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69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70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71" name="Line 7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72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73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74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75" name="Line 7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76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77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78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79" name="Line 7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80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81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82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83" name="Line 7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84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85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86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87" name="Line 7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88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89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90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91" name="Line 7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92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93" name="Line 1"/>
        <xdr:cNvSpPr>
          <a:spLocks/>
        </xdr:cNvSpPr>
      </xdr:nvSpPr>
      <xdr:spPr>
        <a:xfrm>
          <a:off x="11715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194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195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196" name="Line 7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197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198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199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00" name="Line 7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01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02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03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04" name="Line 7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05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06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07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08" name="Line 7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09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10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11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12" name="Line 7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13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14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15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16" name="Line 7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17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18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19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20" name="Line 7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21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22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23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24" name="Line 7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25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26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27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28" name="Line 7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29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30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31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32" name="Line 7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33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34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35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36" name="Line 7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37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38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39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40" name="Line 7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41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42" name="Line 3"/>
        <xdr:cNvSpPr>
          <a:spLocks/>
        </xdr:cNvSpPr>
      </xdr:nvSpPr>
      <xdr:spPr>
        <a:xfrm>
          <a:off x="1143000" y="109347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43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44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45" name="Line 7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46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47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48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49" name="Line 7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50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51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52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53" name="Line 7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54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55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56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57" name="Line 7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58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59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60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61" name="Line 7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62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63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64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65" name="Line 7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66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67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68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69" name="Line 7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70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71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72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73" name="Line 7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74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75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76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77" name="Line 7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78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79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80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81" name="Line 7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82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83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84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85" name="Line 7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86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87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88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89" name="Line 7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90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91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92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93" name="Line 7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94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95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96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97" name="Line 7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98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299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300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301" name="Line 7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302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303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304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305" name="Line 7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306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307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308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309" name="Line 7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310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311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312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313" name="Line 7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314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315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316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317" name="Line 7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318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319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320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321" name="Line 7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322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323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324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325" name="Line 7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326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327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328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329" name="Line 7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330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331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332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333" name="Line 7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334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335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336" name="Line 1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1800225</xdr:colOff>
      <xdr:row>43</xdr:row>
      <xdr:rowOff>228600</xdr:rowOff>
    </xdr:to>
    <xdr:sp>
      <xdr:nvSpPr>
        <xdr:cNvPr id="337" name="Line 7"/>
        <xdr:cNvSpPr>
          <a:spLocks/>
        </xdr:cNvSpPr>
      </xdr:nvSpPr>
      <xdr:spPr>
        <a:xfrm>
          <a:off x="1171575" y="109347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43</xdr:row>
      <xdr:rowOff>228600</xdr:rowOff>
    </xdr:from>
    <xdr:to>
      <xdr:col>1</xdr:col>
      <xdr:colOff>1981200</xdr:colOff>
      <xdr:row>43</xdr:row>
      <xdr:rowOff>228600</xdr:rowOff>
    </xdr:to>
    <xdr:sp>
      <xdr:nvSpPr>
        <xdr:cNvPr id="338" name="Line 1"/>
        <xdr:cNvSpPr>
          <a:spLocks/>
        </xdr:cNvSpPr>
      </xdr:nvSpPr>
      <xdr:spPr>
        <a:xfrm>
          <a:off x="1171575" y="109347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914400</xdr:colOff>
      <xdr:row>84</xdr:row>
      <xdr:rowOff>247650</xdr:rowOff>
    </xdr:from>
    <xdr:to>
      <xdr:col>1</xdr:col>
      <xdr:colOff>1962150</xdr:colOff>
      <xdr:row>84</xdr:row>
      <xdr:rowOff>247650</xdr:rowOff>
    </xdr:to>
    <xdr:sp>
      <xdr:nvSpPr>
        <xdr:cNvPr id="339" name="Line 1"/>
        <xdr:cNvSpPr>
          <a:spLocks/>
        </xdr:cNvSpPr>
      </xdr:nvSpPr>
      <xdr:spPr>
        <a:xfrm>
          <a:off x="1152525" y="213836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1009650</xdr:colOff>
      <xdr:row>1</xdr:row>
      <xdr:rowOff>238125</xdr:rowOff>
    </xdr:from>
    <xdr:to>
      <xdr:col>1</xdr:col>
      <xdr:colOff>2057400</xdr:colOff>
      <xdr:row>1</xdr:row>
      <xdr:rowOff>238125</xdr:rowOff>
    </xdr:to>
    <xdr:sp>
      <xdr:nvSpPr>
        <xdr:cNvPr id="1" name="Line 188"/>
        <xdr:cNvSpPr>
          <a:spLocks/>
        </xdr:cNvSpPr>
      </xdr:nvSpPr>
      <xdr:spPr>
        <a:xfrm>
          <a:off x="1362075" y="5048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971550</xdr:colOff>
      <xdr:row>84</xdr:row>
      <xdr:rowOff>247650</xdr:rowOff>
    </xdr:from>
    <xdr:to>
      <xdr:col>1</xdr:col>
      <xdr:colOff>2019300</xdr:colOff>
      <xdr:row>84</xdr:row>
      <xdr:rowOff>247650</xdr:rowOff>
    </xdr:to>
    <xdr:sp>
      <xdr:nvSpPr>
        <xdr:cNvPr id="2" name="Line 190"/>
        <xdr:cNvSpPr>
          <a:spLocks/>
        </xdr:cNvSpPr>
      </xdr:nvSpPr>
      <xdr:spPr>
        <a:xfrm>
          <a:off x="1323975" y="224409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971550</xdr:colOff>
      <xdr:row>42</xdr:row>
      <xdr:rowOff>266700</xdr:rowOff>
    </xdr:from>
    <xdr:to>
      <xdr:col>1</xdr:col>
      <xdr:colOff>2019300</xdr:colOff>
      <xdr:row>42</xdr:row>
      <xdr:rowOff>266700</xdr:rowOff>
    </xdr:to>
    <xdr:sp>
      <xdr:nvSpPr>
        <xdr:cNvPr id="3" name="Line 407"/>
        <xdr:cNvSpPr>
          <a:spLocks/>
        </xdr:cNvSpPr>
      </xdr:nvSpPr>
      <xdr:spPr>
        <a:xfrm>
          <a:off x="1323975" y="1145857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1038225</xdr:colOff>
      <xdr:row>1</xdr:row>
      <xdr:rowOff>238125</xdr:rowOff>
    </xdr:from>
    <xdr:to>
      <xdr:col>1</xdr:col>
      <xdr:colOff>2085975</xdr:colOff>
      <xdr:row>1</xdr:row>
      <xdr:rowOff>238125</xdr:rowOff>
    </xdr:to>
    <xdr:sp>
      <xdr:nvSpPr>
        <xdr:cNvPr id="4" name="Line 188"/>
        <xdr:cNvSpPr>
          <a:spLocks/>
        </xdr:cNvSpPr>
      </xdr:nvSpPr>
      <xdr:spPr>
        <a:xfrm>
          <a:off x="1390650" y="5048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971550</xdr:colOff>
      <xdr:row>84</xdr:row>
      <xdr:rowOff>247650</xdr:rowOff>
    </xdr:from>
    <xdr:to>
      <xdr:col>1</xdr:col>
      <xdr:colOff>2019300</xdr:colOff>
      <xdr:row>84</xdr:row>
      <xdr:rowOff>247650</xdr:rowOff>
    </xdr:to>
    <xdr:sp>
      <xdr:nvSpPr>
        <xdr:cNvPr id="5" name="Line 190"/>
        <xdr:cNvSpPr>
          <a:spLocks/>
        </xdr:cNvSpPr>
      </xdr:nvSpPr>
      <xdr:spPr>
        <a:xfrm>
          <a:off x="1323975" y="224409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971550</xdr:colOff>
      <xdr:row>42</xdr:row>
      <xdr:rowOff>266700</xdr:rowOff>
    </xdr:from>
    <xdr:to>
      <xdr:col>1</xdr:col>
      <xdr:colOff>2019300</xdr:colOff>
      <xdr:row>42</xdr:row>
      <xdr:rowOff>266700</xdr:rowOff>
    </xdr:to>
    <xdr:sp>
      <xdr:nvSpPr>
        <xdr:cNvPr id="6" name="Line 407"/>
        <xdr:cNvSpPr>
          <a:spLocks/>
        </xdr:cNvSpPr>
      </xdr:nvSpPr>
      <xdr:spPr>
        <a:xfrm>
          <a:off x="1323975" y="1145857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PageLayoutView="0" workbookViewId="0" topLeftCell="A1">
      <selection activeCell="B63" sqref="B63"/>
    </sheetView>
  </sheetViews>
  <sheetFormatPr defaultColWidth="9.00390625" defaultRowHeight="12.75"/>
  <cols>
    <col min="1" max="1" width="3.75390625" style="1" customWidth="1"/>
    <col min="2" max="2" width="27.875" style="1" customWidth="1"/>
    <col min="3" max="3" width="5.875" style="1" customWidth="1"/>
    <col min="4" max="4" width="8.625" style="1" customWidth="1"/>
    <col min="5" max="5" width="6.375" style="1" customWidth="1"/>
    <col min="6" max="6" width="5.125" style="1" customWidth="1"/>
    <col min="7" max="7" width="37.00390625" style="101" customWidth="1"/>
    <col min="8" max="8" width="10.125" style="1" customWidth="1"/>
    <col min="9" max="9" width="12.00390625" style="1" customWidth="1"/>
    <col min="10" max="10" width="10.00390625" style="1" customWidth="1"/>
    <col min="11" max="16384" width="9.125" style="1" customWidth="1"/>
  </cols>
  <sheetData>
    <row r="1" spans="1:9" s="2" customFormat="1" ht="21" customHeight="1">
      <c r="A1" s="217" t="s">
        <v>0</v>
      </c>
      <c r="B1" s="217"/>
      <c r="C1" s="217"/>
      <c r="D1" s="217"/>
      <c r="E1" s="217"/>
      <c r="G1" s="115"/>
      <c r="H1" s="192" t="s">
        <v>603</v>
      </c>
      <c r="I1" s="151" t="s">
        <v>23</v>
      </c>
    </row>
    <row r="2" spans="1:9" s="2" customFormat="1" ht="21" customHeight="1">
      <c r="A2" s="232" t="s">
        <v>1</v>
      </c>
      <c r="B2" s="232"/>
      <c r="C2" s="232"/>
      <c r="D2" s="232"/>
      <c r="E2" s="232"/>
      <c r="G2" s="15"/>
      <c r="H2" s="192" t="s">
        <v>602</v>
      </c>
      <c r="I2" s="151">
        <v>51140201</v>
      </c>
    </row>
    <row r="3" spans="1:10" s="4" customFormat="1" ht="20.25" customHeight="1">
      <c r="A3" s="218" t="s">
        <v>109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 s="4" customFormat="1" ht="20.25" customHeight="1">
      <c r="A4" s="218" t="s">
        <v>2</v>
      </c>
      <c r="B4" s="218"/>
      <c r="C4" s="218"/>
      <c r="D4" s="218"/>
      <c r="E4" s="218"/>
      <c r="F4" s="218"/>
      <c r="G4" s="218"/>
      <c r="H4" s="218"/>
      <c r="I4" s="218"/>
      <c r="J4" s="218"/>
    </row>
    <row r="5" spans="2:7" s="42" customFormat="1" ht="21" customHeight="1">
      <c r="B5" s="42" t="s">
        <v>110</v>
      </c>
      <c r="E5" s="44"/>
      <c r="F5" s="44"/>
      <c r="G5" s="97"/>
    </row>
    <row r="6" spans="1:7" s="4" customFormat="1" ht="18" customHeight="1">
      <c r="A6" s="42"/>
      <c r="B6" s="43" t="s">
        <v>3</v>
      </c>
      <c r="C6" s="50" t="s">
        <v>113</v>
      </c>
      <c r="D6" s="42"/>
      <c r="E6" s="44"/>
      <c r="F6" s="46"/>
      <c r="G6" s="98"/>
    </row>
    <row r="7" spans="1:7" s="4" customFormat="1" ht="18" customHeight="1">
      <c r="A7" s="42"/>
      <c r="B7" s="43" t="s">
        <v>26</v>
      </c>
      <c r="C7" s="50" t="s">
        <v>540</v>
      </c>
      <c r="D7" s="42"/>
      <c r="E7" s="44"/>
      <c r="F7" s="46"/>
      <c r="G7" s="98"/>
    </row>
    <row r="8" spans="1:7" s="4" customFormat="1" ht="18" customHeight="1">
      <c r="A8" s="42"/>
      <c r="B8" s="43" t="s">
        <v>25</v>
      </c>
      <c r="C8" s="50" t="s">
        <v>111</v>
      </c>
      <c r="D8" s="42"/>
      <c r="E8" s="44"/>
      <c r="F8" s="46"/>
      <c r="G8" s="98"/>
    </row>
    <row r="9" spans="1:10" s="23" customFormat="1" ht="21" customHeight="1">
      <c r="A9" s="26" t="s">
        <v>5</v>
      </c>
      <c r="B9" s="26" t="s">
        <v>6</v>
      </c>
      <c r="C9" s="26" t="s">
        <v>7</v>
      </c>
      <c r="D9" s="27" t="s">
        <v>8</v>
      </c>
      <c r="E9" s="26" t="s">
        <v>9</v>
      </c>
      <c r="F9" s="75" t="s">
        <v>10</v>
      </c>
      <c r="G9" s="5" t="s">
        <v>544</v>
      </c>
      <c r="H9" s="26" t="s">
        <v>11</v>
      </c>
      <c r="I9" s="5" t="s">
        <v>12</v>
      </c>
      <c r="J9" s="5" t="s">
        <v>13</v>
      </c>
    </row>
    <row r="10" spans="1:10" s="29" customFormat="1" ht="24" customHeight="1">
      <c r="A10" s="7">
        <v>1</v>
      </c>
      <c r="B10" s="51" t="s">
        <v>44</v>
      </c>
      <c r="C10" s="22" t="s">
        <v>30</v>
      </c>
      <c r="D10" s="22" t="s">
        <v>28</v>
      </c>
      <c r="E10" s="53">
        <v>45</v>
      </c>
      <c r="F10" s="54">
        <v>2</v>
      </c>
      <c r="G10" s="94" t="s">
        <v>524</v>
      </c>
      <c r="H10" s="7" t="s">
        <v>45</v>
      </c>
      <c r="I10" s="52" t="s">
        <v>46</v>
      </c>
      <c r="J10" s="9"/>
    </row>
    <row r="11" spans="1:10" s="29" customFormat="1" ht="24" customHeight="1">
      <c r="A11" s="7">
        <v>2</v>
      </c>
      <c r="B11" s="55" t="s">
        <v>108</v>
      </c>
      <c r="C11" s="22" t="s">
        <v>62</v>
      </c>
      <c r="D11" s="22" t="s">
        <v>28</v>
      </c>
      <c r="E11" s="9">
        <v>30</v>
      </c>
      <c r="F11" s="90">
        <v>2</v>
      </c>
      <c r="G11" s="94" t="s">
        <v>525</v>
      </c>
      <c r="H11" s="7" t="s">
        <v>45</v>
      </c>
      <c r="I11" s="52" t="s">
        <v>95</v>
      </c>
      <c r="J11" s="90"/>
    </row>
    <row r="12" spans="1:10" s="29" customFormat="1" ht="24" customHeight="1">
      <c r="A12" s="7">
        <v>3</v>
      </c>
      <c r="B12" s="51" t="s">
        <v>122</v>
      </c>
      <c r="C12" s="22" t="s">
        <v>123</v>
      </c>
      <c r="D12" s="22" t="s">
        <v>28</v>
      </c>
      <c r="E12" s="53">
        <v>30</v>
      </c>
      <c r="F12" s="54">
        <v>2</v>
      </c>
      <c r="G12" s="94" t="s">
        <v>526</v>
      </c>
      <c r="H12" s="7" t="s">
        <v>45</v>
      </c>
      <c r="I12" s="52" t="s">
        <v>95</v>
      </c>
      <c r="J12" s="9"/>
    </row>
    <row r="13" spans="1:10" s="29" customFormat="1" ht="24" customHeight="1">
      <c r="A13" s="7">
        <v>4</v>
      </c>
      <c r="B13" s="63" t="s">
        <v>517</v>
      </c>
      <c r="C13" s="22" t="s">
        <v>32</v>
      </c>
      <c r="D13" s="22" t="s">
        <v>28</v>
      </c>
      <c r="E13" s="9">
        <v>30</v>
      </c>
      <c r="F13" s="9">
        <v>2</v>
      </c>
      <c r="G13" s="94" t="s">
        <v>527</v>
      </c>
      <c r="H13" s="7" t="s">
        <v>74</v>
      </c>
      <c r="I13" s="52" t="s">
        <v>95</v>
      </c>
      <c r="J13" s="9"/>
    </row>
    <row r="14" spans="1:10" s="29" customFormat="1" ht="55.5" customHeight="1">
      <c r="A14" s="7">
        <v>5</v>
      </c>
      <c r="B14" s="8" t="s">
        <v>50</v>
      </c>
      <c r="C14" s="36" t="s">
        <v>51</v>
      </c>
      <c r="D14" s="22" t="s">
        <v>516</v>
      </c>
      <c r="E14" s="9">
        <v>60</v>
      </c>
      <c r="F14" s="9">
        <v>3</v>
      </c>
      <c r="G14" s="94" t="s">
        <v>598</v>
      </c>
      <c r="H14" s="9" t="s">
        <v>48</v>
      </c>
      <c r="I14" s="52" t="s">
        <v>95</v>
      </c>
      <c r="J14" s="110"/>
    </row>
    <row r="15" spans="1:10" s="29" customFormat="1" ht="24" customHeight="1">
      <c r="A15" s="7">
        <v>6</v>
      </c>
      <c r="B15" s="51" t="s">
        <v>52</v>
      </c>
      <c r="C15" s="22" t="s">
        <v>53</v>
      </c>
      <c r="D15" s="22" t="s">
        <v>28</v>
      </c>
      <c r="E15" s="53">
        <v>45</v>
      </c>
      <c r="F15" s="54">
        <v>2</v>
      </c>
      <c r="G15" s="94" t="s">
        <v>597</v>
      </c>
      <c r="H15" s="7" t="s">
        <v>45</v>
      </c>
      <c r="I15" s="52" t="s">
        <v>95</v>
      </c>
      <c r="J15" s="9"/>
    </row>
    <row r="16" spans="1:10" s="29" customFormat="1" ht="24" customHeight="1">
      <c r="A16" s="7">
        <v>7</v>
      </c>
      <c r="B16" s="8" t="s">
        <v>54</v>
      </c>
      <c r="C16" s="36" t="s">
        <v>57</v>
      </c>
      <c r="D16" s="22" t="s">
        <v>516</v>
      </c>
      <c r="E16" s="53">
        <v>45</v>
      </c>
      <c r="F16" s="54">
        <v>2</v>
      </c>
      <c r="G16" s="94" t="s">
        <v>582</v>
      </c>
      <c r="H16" s="9" t="s">
        <v>48</v>
      </c>
      <c r="I16" s="9" t="s">
        <v>29</v>
      </c>
      <c r="J16" s="9"/>
    </row>
    <row r="17" spans="1:10" s="29" customFormat="1" ht="24" customHeight="1">
      <c r="A17" s="7">
        <v>8</v>
      </c>
      <c r="B17" s="8" t="s">
        <v>56</v>
      </c>
      <c r="C17" s="36" t="s">
        <v>55</v>
      </c>
      <c r="D17" s="22" t="s">
        <v>516</v>
      </c>
      <c r="E17" s="53">
        <v>45</v>
      </c>
      <c r="F17" s="54">
        <v>2</v>
      </c>
      <c r="G17" s="94" t="s">
        <v>564</v>
      </c>
      <c r="H17" s="9" t="s">
        <v>48</v>
      </c>
      <c r="I17" s="9" t="s">
        <v>29</v>
      </c>
      <c r="J17" s="9"/>
    </row>
    <row r="18" spans="1:10" s="29" customFormat="1" ht="24" customHeight="1">
      <c r="A18" s="7">
        <v>9</v>
      </c>
      <c r="B18" s="8" t="s">
        <v>58</v>
      </c>
      <c r="C18" s="22" t="s">
        <v>59</v>
      </c>
      <c r="D18" s="22" t="s">
        <v>28</v>
      </c>
      <c r="E18" s="53">
        <v>30</v>
      </c>
      <c r="F18" s="54">
        <v>2</v>
      </c>
      <c r="G18" s="94" t="s">
        <v>596</v>
      </c>
      <c r="H18" s="7" t="s">
        <v>45</v>
      </c>
      <c r="I18" s="52" t="s">
        <v>95</v>
      </c>
      <c r="J18" s="9"/>
    </row>
    <row r="19" spans="1:10" s="29" customFormat="1" ht="25.5" customHeight="1">
      <c r="A19" s="7">
        <v>10</v>
      </c>
      <c r="B19" s="59" t="s">
        <v>60</v>
      </c>
      <c r="C19" s="62" t="s">
        <v>61</v>
      </c>
      <c r="D19" s="62" t="s">
        <v>28</v>
      </c>
      <c r="E19" s="57">
        <v>45</v>
      </c>
      <c r="F19" s="57">
        <v>2</v>
      </c>
      <c r="G19" s="206" t="s">
        <v>633</v>
      </c>
      <c r="H19" s="60" t="s">
        <v>48</v>
      </c>
      <c r="I19" s="61" t="s">
        <v>94</v>
      </c>
      <c r="J19" s="61" t="s">
        <v>96</v>
      </c>
    </row>
    <row r="20" spans="1:8" s="29" customFormat="1" ht="18" customHeight="1">
      <c r="A20" s="28"/>
      <c r="B20" s="28"/>
      <c r="C20" s="32"/>
      <c r="D20" s="32"/>
      <c r="E20" s="31">
        <f>SUM(E10:E19)</f>
        <v>405</v>
      </c>
      <c r="F20" s="31">
        <f>SUM(F10:F19)</f>
        <v>21</v>
      </c>
      <c r="G20" s="99"/>
      <c r="H20" s="28"/>
    </row>
    <row r="21" spans="2:7" s="42" customFormat="1" ht="19.5" customHeight="1">
      <c r="B21" s="42" t="s">
        <v>536</v>
      </c>
      <c r="G21" s="100"/>
    </row>
    <row r="22" spans="2:7" s="42" customFormat="1" ht="18" customHeight="1">
      <c r="B22" s="43" t="s">
        <v>3</v>
      </c>
      <c r="C22" s="50" t="s">
        <v>114</v>
      </c>
      <c r="G22" s="100"/>
    </row>
    <row r="23" spans="1:7" s="4" customFormat="1" ht="18" customHeight="1">
      <c r="A23" s="42"/>
      <c r="B23" s="43" t="s">
        <v>14</v>
      </c>
      <c r="C23" s="50" t="s">
        <v>364</v>
      </c>
      <c r="D23" s="42"/>
      <c r="E23" s="42"/>
      <c r="G23" s="15"/>
    </row>
    <row r="24" spans="1:7" s="4" customFormat="1" ht="18" customHeight="1">
      <c r="A24" s="42"/>
      <c r="B24" s="43" t="s">
        <v>25</v>
      </c>
      <c r="C24" s="50" t="s">
        <v>115</v>
      </c>
      <c r="D24" s="42"/>
      <c r="E24" s="42"/>
      <c r="G24" s="15"/>
    </row>
    <row r="25" spans="1:7" s="4" customFormat="1" ht="18" customHeight="1">
      <c r="A25" s="42"/>
      <c r="B25" s="43" t="s">
        <v>15</v>
      </c>
      <c r="C25" s="49" t="s">
        <v>116</v>
      </c>
      <c r="D25" s="42"/>
      <c r="G25" s="15"/>
    </row>
    <row r="26" spans="1:7" s="4" customFormat="1" ht="18" customHeight="1">
      <c r="A26" s="42"/>
      <c r="B26" s="43" t="s">
        <v>16</v>
      </c>
      <c r="C26" s="49" t="s">
        <v>117</v>
      </c>
      <c r="D26" s="42"/>
      <c r="G26" s="15"/>
    </row>
    <row r="27" spans="1:10" s="23" customFormat="1" ht="21" customHeight="1">
      <c r="A27" s="5" t="s">
        <v>5</v>
      </c>
      <c r="B27" s="5" t="s">
        <v>6</v>
      </c>
      <c r="C27" s="5" t="s">
        <v>7</v>
      </c>
      <c r="D27" s="6" t="s">
        <v>8</v>
      </c>
      <c r="E27" s="5" t="s">
        <v>9</v>
      </c>
      <c r="F27" s="76" t="s">
        <v>10</v>
      </c>
      <c r="G27" s="5" t="s">
        <v>544</v>
      </c>
      <c r="H27" s="5" t="s">
        <v>11</v>
      </c>
      <c r="I27" s="5" t="s">
        <v>12</v>
      </c>
      <c r="J27" s="5" t="s">
        <v>13</v>
      </c>
    </row>
    <row r="28" spans="1:10" s="29" customFormat="1" ht="25.5" customHeight="1">
      <c r="A28" s="9">
        <v>1</v>
      </c>
      <c r="B28" s="59" t="s">
        <v>60</v>
      </c>
      <c r="C28" s="62" t="s">
        <v>61</v>
      </c>
      <c r="D28" s="62" t="s">
        <v>28</v>
      </c>
      <c r="E28" s="57">
        <v>30</v>
      </c>
      <c r="F28" s="57">
        <v>1</v>
      </c>
      <c r="G28" s="206" t="s">
        <v>634</v>
      </c>
      <c r="H28" s="60" t="s">
        <v>48</v>
      </c>
      <c r="I28" s="61" t="s">
        <v>94</v>
      </c>
      <c r="J28" s="61" t="s">
        <v>550</v>
      </c>
    </row>
    <row r="29" spans="1:10" s="29" customFormat="1" ht="25.5" customHeight="1">
      <c r="A29" s="64">
        <v>2</v>
      </c>
      <c r="B29" s="59" t="s">
        <v>106</v>
      </c>
      <c r="C29" s="62" t="s">
        <v>49</v>
      </c>
      <c r="D29" s="62" t="s">
        <v>79</v>
      </c>
      <c r="E29" s="57">
        <v>45</v>
      </c>
      <c r="F29" s="57">
        <v>2</v>
      </c>
      <c r="G29" s="96" t="s">
        <v>528</v>
      </c>
      <c r="H29" s="60" t="s">
        <v>107</v>
      </c>
      <c r="I29" s="61" t="s">
        <v>95</v>
      </c>
      <c r="J29" s="77"/>
    </row>
    <row r="30" spans="1:10" s="29" customFormat="1" ht="24" customHeight="1">
      <c r="A30" s="7">
        <v>3</v>
      </c>
      <c r="B30" s="8" t="s">
        <v>47</v>
      </c>
      <c r="C30" s="36" t="s">
        <v>100</v>
      </c>
      <c r="D30" s="22" t="s">
        <v>34</v>
      </c>
      <c r="E30" s="9">
        <v>30</v>
      </c>
      <c r="F30" s="9">
        <v>2</v>
      </c>
      <c r="G30" s="94" t="s">
        <v>600</v>
      </c>
      <c r="H30" s="9" t="s">
        <v>48</v>
      </c>
      <c r="I30" s="9" t="s">
        <v>34</v>
      </c>
      <c r="J30" s="9"/>
    </row>
    <row r="31" spans="1:10" s="29" customFormat="1" ht="21.75" customHeight="1">
      <c r="A31" s="223">
        <v>4</v>
      </c>
      <c r="B31" s="65" t="s">
        <v>565</v>
      </c>
      <c r="C31" s="223" t="s">
        <v>63</v>
      </c>
      <c r="D31" s="223" t="s">
        <v>28</v>
      </c>
      <c r="E31" s="215">
        <v>30</v>
      </c>
      <c r="F31" s="215">
        <v>2</v>
      </c>
      <c r="G31" s="230" t="s">
        <v>535</v>
      </c>
      <c r="H31" s="228" t="s">
        <v>64</v>
      </c>
      <c r="I31" s="213" t="s">
        <v>65</v>
      </c>
      <c r="J31" s="215"/>
    </row>
    <row r="32" spans="1:10" s="28" customFormat="1" ht="21.75" customHeight="1">
      <c r="A32" s="224"/>
      <c r="B32" s="59" t="s">
        <v>566</v>
      </c>
      <c r="C32" s="224"/>
      <c r="D32" s="224"/>
      <c r="E32" s="216"/>
      <c r="F32" s="216"/>
      <c r="G32" s="231"/>
      <c r="H32" s="229"/>
      <c r="I32" s="214"/>
      <c r="J32" s="216"/>
    </row>
    <row r="33" spans="1:12" s="30" customFormat="1" ht="21" customHeight="1">
      <c r="A33" s="215">
        <v>5</v>
      </c>
      <c r="B33" s="65" t="s">
        <v>66</v>
      </c>
      <c r="C33" s="223" t="s">
        <v>99</v>
      </c>
      <c r="D33" s="223" t="s">
        <v>34</v>
      </c>
      <c r="E33" s="215">
        <v>30</v>
      </c>
      <c r="F33" s="215">
        <v>2</v>
      </c>
      <c r="G33" s="95" t="s">
        <v>202</v>
      </c>
      <c r="H33" s="228" t="s">
        <v>64</v>
      </c>
      <c r="I33" s="226" t="s">
        <v>34</v>
      </c>
      <c r="J33" s="225" t="s">
        <v>543</v>
      </c>
      <c r="K33" s="28"/>
      <c r="L33" s="28"/>
    </row>
    <row r="34" spans="1:10" s="28" customFormat="1" ht="21" customHeight="1">
      <c r="A34" s="216"/>
      <c r="B34" s="59" t="s">
        <v>67</v>
      </c>
      <c r="C34" s="224"/>
      <c r="D34" s="224"/>
      <c r="E34" s="216"/>
      <c r="F34" s="216"/>
      <c r="G34" s="96" t="s">
        <v>203</v>
      </c>
      <c r="H34" s="229"/>
      <c r="I34" s="227"/>
      <c r="J34" s="216"/>
    </row>
    <row r="35" spans="1:10" s="28" customFormat="1" ht="25.5" customHeight="1">
      <c r="A35" s="9">
        <v>6</v>
      </c>
      <c r="B35" s="63" t="s">
        <v>68</v>
      </c>
      <c r="C35" s="22" t="s">
        <v>69</v>
      </c>
      <c r="D35" s="22" t="s">
        <v>34</v>
      </c>
      <c r="E35" s="9" t="s">
        <v>127</v>
      </c>
      <c r="F35" s="9">
        <v>4</v>
      </c>
      <c r="G35" s="236" t="s">
        <v>551</v>
      </c>
      <c r="H35" s="236"/>
      <c r="I35" s="52" t="s">
        <v>34</v>
      </c>
      <c r="J35" s="9"/>
    </row>
    <row r="36" spans="1:10" s="29" customFormat="1" ht="20.25" customHeight="1">
      <c r="A36" s="2"/>
      <c r="B36" s="2"/>
      <c r="C36" s="2"/>
      <c r="D36" s="2"/>
      <c r="E36" s="31">
        <f>SUM(E28:E35)</f>
        <v>165</v>
      </c>
      <c r="F36" s="31">
        <f>SUM(F28:F35)</f>
        <v>13</v>
      </c>
      <c r="G36" s="15"/>
      <c r="H36" s="2"/>
      <c r="I36" s="2"/>
      <c r="J36" s="2"/>
    </row>
    <row r="37" spans="4:10" s="15" customFormat="1" ht="18.75" customHeight="1">
      <c r="D37" s="2"/>
      <c r="G37" s="212" t="s">
        <v>612</v>
      </c>
      <c r="H37" s="212"/>
      <c r="I37" s="212"/>
      <c r="J37" s="212"/>
    </row>
    <row r="38" spans="1:10" s="17" customFormat="1" ht="18.75" customHeight="1">
      <c r="A38" s="211" t="s">
        <v>24</v>
      </c>
      <c r="B38" s="211"/>
      <c r="C38" s="211"/>
      <c r="D38" s="18"/>
      <c r="E38" s="17" t="s">
        <v>17</v>
      </c>
      <c r="G38" s="100"/>
      <c r="H38" s="211" t="s">
        <v>18</v>
      </c>
      <c r="I38" s="211"/>
      <c r="J38" s="211"/>
    </row>
    <row r="39" s="2" customFormat="1" ht="18.75" customHeight="1">
      <c r="G39" s="15"/>
    </row>
    <row r="40" s="2" customFormat="1" ht="18.75" customHeight="1">
      <c r="G40" s="15"/>
    </row>
    <row r="41" ht="18.75" customHeight="1"/>
    <row r="42" spans="2:9" s="25" customFormat="1" ht="18.75" customHeight="1">
      <c r="B42" s="48" t="s">
        <v>22</v>
      </c>
      <c r="F42" s="25" t="s">
        <v>19</v>
      </c>
      <c r="G42" s="101"/>
      <c r="I42" s="25" t="s">
        <v>21</v>
      </c>
    </row>
    <row r="43" spans="1:9" s="2" customFormat="1" ht="21" customHeight="1">
      <c r="A43" s="217" t="s">
        <v>0</v>
      </c>
      <c r="B43" s="217"/>
      <c r="C43" s="217"/>
      <c r="D43" s="217"/>
      <c r="E43" s="217"/>
      <c r="G43" s="115"/>
      <c r="H43" s="192" t="s">
        <v>604</v>
      </c>
      <c r="I43" s="151" t="s">
        <v>118</v>
      </c>
    </row>
    <row r="44" spans="1:9" s="2" customFormat="1" ht="21" customHeight="1">
      <c r="A44" s="232" t="s">
        <v>1</v>
      </c>
      <c r="B44" s="232"/>
      <c r="C44" s="232"/>
      <c r="D44" s="232"/>
      <c r="E44" s="232"/>
      <c r="G44" s="15"/>
      <c r="H44" s="192" t="s">
        <v>602</v>
      </c>
      <c r="I44" s="151">
        <v>51140201</v>
      </c>
    </row>
    <row r="45" spans="1:7" s="2" customFormat="1" ht="5.25" customHeight="1">
      <c r="A45" s="3"/>
      <c r="B45" s="3"/>
      <c r="C45" s="3"/>
      <c r="D45" s="3"/>
      <c r="G45" s="15"/>
    </row>
    <row r="46" spans="1:10" s="4" customFormat="1" ht="20.25" customHeight="1">
      <c r="A46" s="218" t="s">
        <v>109</v>
      </c>
      <c r="B46" s="218"/>
      <c r="C46" s="218"/>
      <c r="D46" s="218"/>
      <c r="E46" s="218"/>
      <c r="F46" s="218"/>
      <c r="G46" s="218"/>
      <c r="H46" s="218"/>
      <c r="I46" s="218"/>
      <c r="J46" s="218"/>
    </row>
    <row r="47" spans="1:10" s="4" customFormat="1" ht="20.25" customHeight="1">
      <c r="A47" s="218" t="s">
        <v>2</v>
      </c>
      <c r="B47" s="218"/>
      <c r="C47" s="218"/>
      <c r="D47" s="218"/>
      <c r="E47" s="218"/>
      <c r="F47" s="218"/>
      <c r="G47" s="218"/>
      <c r="H47" s="218"/>
      <c r="I47" s="218"/>
      <c r="J47" s="218"/>
    </row>
    <row r="48" spans="2:7" s="42" customFormat="1" ht="19.5" customHeight="1">
      <c r="B48" s="42" t="s">
        <v>537</v>
      </c>
      <c r="E48" s="44"/>
      <c r="F48" s="44"/>
      <c r="G48" s="97"/>
    </row>
    <row r="49" spans="1:7" s="4" customFormat="1" ht="19.5" customHeight="1">
      <c r="A49" s="42"/>
      <c r="B49" s="43" t="s">
        <v>20</v>
      </c>
      <c r="C49" s="50" t="s">
        <v>161</v>
      </c>
      <c r="D49" s="42"/>
      <c r="E49" s="44"/>
      <c r="F49" s="46"/>
      <c r="G49" s="98"/>
    </row>
    <row r="50" spans="1:7" s="4" customFormat="1" ht="19.5" customHeight="1">
      <c r="A50" s="42"/>
      <c r="B50" s="43" t="s">
        <v>3</v>
      </c>
      <c r="C50" s="50" t="s">
        <v>539</v>
      </c>
      <c r="D50" s="42"/>
      <c r="E50" s="44"/>
      <c r="F50" s="46"/>
      <c r="G50" s="98"/>
    </row>
    <row r="51" spans="1:7" s="4" customFormat="1" ht="19.5" customHeight="1">
      <c r="A51" s="42"/>
      <c r="B51" s="43" t="s">
        <v>26</v>
      </c>
      <c r="C51" s="50" t="s">
        <v>540</v>
      </c>
      <c r="D51" s="42"/>
      <c r="E51" s="44"/>
      <c r="F51" s="46"/>
      <c r="G51" s="98"/>
    </row>
    <row r="52" spans="1:7" s="4" customFormat="1" ht="19.5" customHeight="1">
      <c r="A52" s="42"/>
      <c r="B52" s="43" t="s">
        <v>25</v>
      </c>
      <c r="C52" s="50" t="s">
        <v>111</v>
      </c>
      <c r="D52" s="42"/>
      <c r="E52" s="44"/>
      <c r="F52" s="46"/>
      <c r="G52" s="98"/>
    </row>
    <row r="53" spans="1:10" s="23" customFormat="1" ht="21" customHeight="1">
      <c r="A53" s="5" t="s">
        <v>5</v>
      </c>
      <c r="B53" s="5" t="s">
        <v>6</v>
      </c>
      <c r="C53" s="5" t="s">
        <v>7</v>
      </c>
      <c r="D53" s="6" t="s">
        <v>8</v>
      </c>
      <c r="E53" s="5" t="s">
        <v>9</v>
      </c>
      <c r="F53" s="76" t="s">
        <v>10</v>
      </c>
      <c r="G53" s="5" t="s">
        <v>544</v>
      </c>
      <c r="H53" s="5" t="s">
        <v>11</v>
      </c>
      <c r="I53" s="5" t="s">
        <v>12</v>
      </c>
      <c r="J53" s="5" t="s">
        <v>13</v>
      </c>
    </row>
    <row r="54" spans="1:10" s="29" customFormat="1" ht="31.5" customHeight="1">
      <c r="A54" s="7">
        <v>1</v>
      </c>
      <c r="B54" s="40" t="s">
        <v>70</v>
      </c>
      <c r="C54" s="36" t="s">
        <v>71</v>
      </c>
      <c r="D54" s="22" t="s">
        <v>516</v>
      </c>
      <c r="E54" s="36">
        <v>45</v>
      </c>
      <c r="F54" s="36">
        <v>2</v>
      </c>
      <c r="G54" s="95" t="s">
        <v>529</v>
      </c>
      <c r="H54" s="12" t="s">
        <v>48</v>
      </c>
      <c r="I54" s="12" t="s">
        <v>29</v>
      </c>
      <c r="J54" s="8"/>
    </row>
    <row r="55" spans="1:10" s="29" customFormat="1" ht="31.5" customHeight="1">
      <c r="A55" s="11">
        <v>2</v>
      </c>
      <c r="B55" s="39" t="s">
        <v>72</v>
      </c>
      <c r="C55" s="66" t="s">
        <v>73</v>
      </c>
      <c r="D55" s="22" t="s">
        <v>28</v>
      </c>
      <c r="E55" s="37">
        <v>45</v>
      </c>
      <c r="F55" s="66">
        <v>2</v>
      </c>
      <c r="G55" s="94" t="s">
        <v>204</v>
      </c>
      <c r="H55" s="52" t="s">
        <v>74</v>
      </c>
      <c r="I55" s="52" t="s">
        <v>95</v>
      </c>
      <c r="J55" s="8"/>
    </row>
    <row r="56" spans="1:10" s="29" customFormat="1" ht="31.5" customHeight="1">
      <c r="A56" s="7">
        <v>3</v>
      </c>
      <c r="B56" s="40" t="s">
        <v>98</v>
      </c>
      <c r="C56" s="36" t="s">
        <v>75</v>
      </c>
      <c r="D56" s="22" t="s">
        <v>516</v>
      </c>
      <c r="E56" s="37">
        <v>45</v>
      </c>
      <c r="F56" s="66">
        <v>2</v>
      </c>
      <c r="G56" s="95" t="s">
        <v>530</v>
      </c>
      <c r="H56" s="12" t="s">
        <v>48</v>
      </c>
      <c r="I56" s="52" t="s">
        <v>95</v>
      </c>
      <c r="J56" s="8"/>
    </row>
    <row r="57" spans="1:10" s="29" customFormat="1" ht="31.5" customHeight="1">
      <c r="A57" s="11">
        <v>4</v>
      </c>
      <c r="B57" s="39" t="s">
        <v>76</v>
      </c>
      <c r="C57" s="66" t="s">
        <v>77</v>
      </c>
      <c r="D57" s="22" t="s">
        <v>516</v>
      </c>
      <c r="E57" s="37">
        <v>60</v>
      </c>
      <c r="F57" s="66">
        <v>3</v>
      </c>
      <c r="G57" s="94" t="s">
        <v>567</v>
      </c>
      <c r="H57" s="52" t="s">
        <v>64</v>
      </c>
      <c r="I57" s="52" t="s">
        <v>65</v>
      </c>
      <c r="J57" s="63"/>
    </row>
    <row r="58" spans="1:10" s="29" customFormat="1" ht="31.5" customHeight="1">
      <c r="A58" s="11">
        <v>5</v>
      </c>
      <c r="B58" s="40" t="s">
        <v>97</v>
      </c>
      <c r="C58" s="66" t="s">
        <v>78</v>
      </c>
      <c r="D58" s="22" t="s">
        <v>516</v>
      </c>
      <c r="E58" s="37">
        <v>45</v>
      </c>
      <c r="F58" s="66">
        <v>2</v>
      </c>
      <c r="G58" s="95" t="s">
        <v>531</v>
      </c>
      <c r="H58" s="12" t="s">
        <v>48</v>
      </c>
      <c r="I58" s="52" t="s">
        <v>95</v>
      </c>
      <c r="J58" s="33"/>
    </row>
    <row r="59" spans="1:10" s="29" customFormat="1" ht="31.5" customHeight="1">
      <c r="A59" s="7">
        <v>6</v>
      </c>
      <c r="B59" s="40" t="s">
        <v>80</v>
      </c>
      <c r="C59" s="36" t="s">
        <v>568</v>
      </c>
      <c r="D59" s="22" t="s">
        <v>34</v>
      </c>
      <c r="E59" s="36">
        <v>45</v>
      </c>
      <c r="F59" s="36">
        <v>2</v>
      </c>
      <c r="G59" s="95" t="s">
        <v>201</v>
      </c>
      <c r="H59" s="12" t="s">
        <v>48</v>
      </c>
      <c r="I59" s="12" t="s">
        <v>34</v>
      </c>
      <c r="J59" s="8"/>
    </row>
    <row r="60" spans="1:10" s="29" customFormat="1" ht="31.5" customHeight="1">
      <c r="A60" s="7">
        <v>7</v>
      </c>
      <c r="B60" s="38" t="s">
        <v>42</v>
      </c>
      <c r="C60" s="22" t="s">
        <v>43</v>
      </c>
      <c r="D60" s="22" t="s">
        <v>34</v>
      </c>
      <c r="E60" s="22">
        <v>30</v>
      </c>
      <c r="F60" s="22">
        <v>2</v>
      </c>
      <c r="G60" s="189" t="s">
        <v>629</v>
      </c>
      <c r="H60" s="9" t="s">
        <v>48</v>
      </c>
      <c r="I60" s="9" t="s">
        <v>34</v>
      </c>
      <c r="J60" s="8"/>
    </row>
    <row r="61" spans="1:10" s="29" customFormat="1" ht="22.5" customHeight="1">
      <c r="A61" s="13"/>
      <c r="B61" s="14"/>
      <c r="C61" s="13"/>
      <c r="D61" s="13"/>
      <c r="E61" s="34">
        <f>SUM(E54:E60)</f>
        <v>315</v>
      </c>
      <c r="F61" s="34">
        <f>SUM(F54:F60)</f>
        <v>15</v>
      </c>
      <c r="G61" s="35"/>
      <c r="H61" s="13"/>
      <c r="I61" s="13"/>
      <c r="J61" s="13"/>
    </row>
    <row r="62" spans="2:7" s="42" customFormat="1" ht="19.5" customHeight="1">
      <c r="B62" s="42" t="s">
        <v>112</v>
      </c>
      <c r="D62" s="44"/>
      <c r="E62" s="44"/>
      <c r="F62" s="44"/>
      <c r="G62" s="97"/>
    </row>
    <row r="63" spans="2:7" s="42" customFormat="1" ht="19.5" customHeight="1">
      <c r="B63" s="43" t="s">
        <v>3</v>
      </c>
      <c r="C63" s="50" t="s">
        <v>119</v>
      </c>
      <c r="G63" s="100"/>
    </row>
    <row r="64" spans="1:7" s="4" customFormat="1" ht="19.5" customHeight="1">
      <c r="A64" s="42"/>
      <c r="B64" s="43" t="s">
        <v>14</v>
      </c>
      <c r="C64" s="50" t="s">
        <v>364</v>
      </c>
      <c r="D64" s="44"/>
      <c r="E64" s="44"/>
      <c r="F64" s="46"/>
      <c r="G64" s="98"/>
    </row>
    <row r="65" spans="1:7" s="4" customFormat="1" ht="19.5" customHeight="1">
      <c r="A65" s="42"/>
      <c r="B65" s="43" t="s">
        <v>25</v>
      </c>
      <c r="C65" s="50" t="s">
        <v>120</v>
      </c>
      <c r="D65" s="44"/>
      <c r="E65" s="44"/>
      <c r="F65" s="46"/>
      <c r="G65" s="98"/>
    </row>
    <row r="66" spans="1:10" s="23" customFormat="1" ht="21" customHeight="1">
      <c r="A66" s="5" t="s">
        <v>5</v>
      </c>
      <c r="B66" s="5" t="s">
        <v>6</v>
      </c>
      <c r="C66" s="5" t="s">
        <v>7</v>
      </c>
      <c r="D66" s="6" t="s">
        <v>8</v>
      </c>
      <c r="E66" s="5" t="s">
        <v>9</v>
      </c>
      <c r="F66" s="76" t="s">
        <v>10</v>
      </c>
      <c r="G66" s="5" t="s">
        <v>544</v>
      </c>
      <c r="H66" s="5" t="s">
        <v>11</v>
      </c>
      <c r="I66" s="5" t="s">
        <v>12</v>
      </c>
      <c r="J66" s="5" t="s">
        <v>13</v>
      </c>
    </row>
    <row r="67" spans="1:10" s="41" customFormat="1" ht="32.25" customHeight="1">
      <c r="A67" s="7">
        <v>1</v>
      </c>
      <c r="B67" s="40" t="s">
        <v>81</v>
      </c>
      <c r="C67" s="12" t="s">
        <v>82</v>
      </c>
      <c r="D67" s="22" t="s">
        <v>516</v>
      </c>
      <c r="E67" s="37">
        <v>45</v>
      </c>
      <c r="F67" s="66">
        <v>2</v>
      </c>
      <c r="G67" s="95" t="s">
        <v>532</v>
      </c>
      <c r="H67" s="12" t="s">
        <v>48</v>
      </c>
      <c r="I67" s="12" t="s">
        <v>95</v>
      </c>
      <c r="J67" s="8"/>
    </row>
    <row r="68" spans="1:10" s="29" customFormat="1" ht="32.25" customHeight="1">
      <c r="A68" s="7">
        <v>2</v>
      </c>
      <c r="B68" s="40" t="s">
        <v>83</v>
      </c>
      <c r="C68" s="12" t="s">
        <v>84</v>
      </c>
      <c r="D68" s="22" t="s">
        <v>516</v>
      </c>
      <c r="E68" s="37">
        <v>45</v>
      </c>
      <c r="F68" s="66">
        <v>2</v>
      </c>
      <c r="G68" s="95" t="s">
        <v>583</v>
      </c>
      <c r="H68" s="12" t="s">
        <v>48</v>
      </c>
      <c r="I68" s="33" t="s">
        <v>29</v>
      </c>
      <c r="J68" s="8"/>
    </row>
    <row r="69" spans="1:10" s="29" customFormat="1" ht="32.25" customHeight="1">
      <c r="A69" s="7">
        <v>3</v>
      </c>
      <c r="B69" s="63" t="s">
        <v>126</v>
      </c>
      <c r="C69" s="52" t="s">
        <v>31</v>
      </c>
      <c r="D69" s="22" t="s">
        <v>28</v>
      </c>
      <c r="E69" s="53">
        <v>30</v>
      </c>
      <c r="F69" s="53">
        <v>2</v>
      </c>
      <c r="G69" s="94" t="s">
        <v>522</v>
      </c>
      <c r="H69" s="52" t="s">
        <v>74</v>
      </c>
      <c r="I69" s="12" t="s">
        <v>95</v>
      </c>
      <c r="J69" s="8"/>
    </row>
    <row r="70" spans="1:10" s="29" customFormat="1" ht="32.25" customHeight="1">
      <c r="A70" s="7">
        <v>4</v>
      </c>
      <c r="B70" s="63" t="s">
        <v>86</v>
      </c>
      <c r="C70" s="52" t="s">
        <v>39</v>
      </c>
      <c r="D70" s="22" t="s">
        <v>28</v>
      </c>
      <c r="E70" s="53">
        <v>45</v>
      </c>
      <c r="F70" s="53">
        <v>2</v>
      </c>
      <c r="G70" s="94" t="s">
        <v>533</v>
      </c>
      <c r="H70" s="52" t="s">
        <v>74</v>
      </c>
      <c r="I70" s="52" t="s">
        <v>33</v>
      </c>
      <c r="J70" s="8"/>
    </row>
    <row r="71" spans="1:10" s="29" customFormat="1" ht="32.25" customHeight="1">
      <c r="A71" s="7">
        <v>5</v>
      </c>
      <c r="B71" s="63" t="s">
        <v>124</v>
      </c>
      <c r="C71" s="52" t="s">
        <v>85</v>
      </c>
      <c r="D71" s="22" t="s">
        <v>28</v>
      </c>
      <c r="E71" s="53">
        <v>30</v>
      </c>
      <c r="F71" s="53">
        <v>2</v>
      </c>
      <c r="G71" s="94" t="s">
        <v>523</v>
      </c>
      <c r="H71" s="52" t="s">
        <v>74</v>
      </c>
      <c r="I71" s="12" t="s">
        <v>95</v>
      </c>
      <c r="J71" s="8"/>
    </row>
    <row r="72" spans="1:10" s="29" customFormat="1" ht="32.25" customHeight="1">
      <c r="A72" s="7">
        <v>6</v>
      </c>
      <c r="B72" s="123" t="s">
        <v>37</v>
      </c>
      <c r="C72" s="12" t="s">
        <v>38</v>
      </c>
      <c r="D72" s="22" t="s">
        <v>34</v>
      </c>
      <c r="E72" s="53">
        <v>30</v>
      </c>
      <c r="F72" s="53">
        <v>2</v>
      </c>
      <c r="G72" s="189" t="s">
        <v>630</v>
      </c>
      <c r="H72" s="12" t="s">
        <v>48</v>
      </c>
      <c r="I72" s="9" t="s">
        <v>34</v>
      </c>
      <c r="J72" s="8"/>
    </row>
    <row r="73" spans="1:10" s="29" customFormat="1" ht="32.25" customHeight="1">
      <c r="A73" s="7">
        <v>7</v>
      </c>
      <c r="B73" s="63" t="s">
        <v>87</v>
      </c>
      <c r="C73" s="7" t="s">
        <v>88</v>
      </c>
      <c r="D73" s="22" t="s">
        <v>34</v>
      </c>
      <c r="E73" s="12" t="s">
        <v>127</v>
      </c>
      <c r="F73" s="12">
        <v>4</v>
      </c>
      <c r="G73" s="236" t="s">
        <v>551</v>
      </c>
      <c r="H73" s="236"/>
      <c r="I73" s="9" t="s">
        <v>34</v>
      </c>
      <c r="J73" s="8"/>
    </row>
    <row r="74" spans="1:10" s="29" customFormat="1" ht="24" customHeight="1">
      <c r="A74" s="14"/>
      <c r="B74" s="14"/>
      <c r="C74" s="14"/>
      <c r="D74" s="2"/>
      <c r="E74" s="31">
        <f>SUM(E67:E73)</f>
        <v>225</v>
      </c>
      <c r="F74" s="31">
        <f>SUM(F67:F73)</f>
        <v>16</v>
      </c>
      <c r="G74" s="15"/>
      <c r="H74" s="2"/>
      <c r="I74" s="2"/>
      <c r="J74" s="2"/>
    </row>
    <row r="75" spans="4:10" s="15" customFormat="1" ht="18.75" customHeight="1">
      <c r="D75" s="2"/>
      <c r="G75" s="212" t="s">
        <v>612</v>
      </c>
      <c r="H75" s="212"/>
      <c r="I75" s="212"/>
      <c r="J75" s="212"/>
    </row>
    <row r="76" spans="1:10" s="17" customFormat="1" ht="18.75" customHeight="1">
      <c r="A76" s="211" t="s">
        <v>24</v>
      </c>
      <c r="B76" s="211"/>
      <c r="C76" s="211"/>
      <c r="D76" s="18"/>
      <c r="E76" s="17" t="s">
        <v>17</v>
      </c>
      <c r="G76" s="100"/>
      <c r="H76" s="211" t="s">
        <v>18</v>
      </c>
      <c r="I76" s="211"/>
      <c r="J76" s="211"/>
    </row>
    <row r="77" s="2" customFormat="1" ht="18.75" customHeight="1">
      <c r="G77" s="15"/>
    </row>
    <row r="78" s="2" customFormat="1" ht="18.75" customHeight="1">
      <c r="G78" s="15"/>
    </row>
    <row r="79" ht="18.75" customHeight="1"/>
    <row r="80" spans="2:9" s="25" customFormat="1" ht="18.75" customHeight="1">
      <c r="B80" s="48" t="s">
        <v>22</v>
      </c>
      <c r="F80" s="25" t="s">
        <v>19</v>
      </c>
      <c r="G80" s="101"/>
      <c r="I80" s="25" t="s">
        <v>21</v>
      </c>
    </row>
    <row r="81" spans="1:9" s="2" customFormat="1" ht="21" customHeight="1">
      <c r="A81" s="217" t="s">
        <v>0</v>
      </c>
      <c r="B81" s="217"/>
      <c r="C81" s="217"/>
      <c r="D81" s="217"/>
      <c r="E81" s="217"/>
      <c r="G81" s="115"/>
      <c r="H81" s="192" t="s">
        <v>605</v>
      </c>
      <c r="I81" s="151" t="s">
        <v>606</v>
      </c>
    </row>
    <row r="82" spans="1:9" s="2" customFormat="1" ht="21" customHeight="1">
      <c r="A82" s="232" t="s">
        <v>1</v>
      </c>
      <c r="B82" s="232"/>
      <c r="C82" s="232"/>
      <c r="D82" s="232"/>
      <c r="E82" s="232"/>
      <c r="G82" s="15"/>
      <c r="H82" s="192" t="s">
        <v>602</v>
      </c>
      <c r="I82" s="151">
        <v>51140201</v>
      </c>
    </row>
    <row r="83" spans="1:10" s="4" customFormat="1" ht="18.75" customHeight="1">
      <c r="A83" s="218" t="s">
        <v>109</v>
      </c>
      <c r="B83" s="218"/>
      <c r="C83" s="218"/>
      <c r="D83" s="218"/>
      <c r="E83" s="218"/>
      <c r="F83" s="218"/>
      <c r="G83" s="218"/>
      <c r="H83" s="218"/>
      <c r="I83" s="218"/>
      <c r="J83" s="218"/>
    </row>
    <row r="84" spans="1:10" s="4" customFormat="1" ht="18.75" customHeight="1">
      <c r="A84" s="218" t="s">
        <v>2</v>
      </c>
      <c r="B84" s="218"/>
      <c r="C84" s="218"/>
      <c r="D84" s="218"/>
      <c r="E84" s="218"/>
      <c r="F84" s="218"/>
      <c r="G84" s="218"/>
      <c r="H84" s="218"/>
      <c r="I84" s="218"/>
      <c r="J84" s="218"/>
    </row>
    <row r="85" spans="2:7" s="42" customFormat="1" ht="21" customHeight="1">
      <c r="B85" s="42" t="s">
        <v>538</v>
      </c>
      <c r="E85" s="44"/>
      <c r="F85" s="44"/>
      <c r="G85" s="97"/>
    </row>
    <row r="86" spans="2:7" s="45" customFormat="1" ht="28.5" customHeight="1">
      <c r="B86" s="157" t="s">
        <v>27</v>
      </c>
      <c r="C86" s="50" t="s">
        <v>542</v>
      </c>
      <c r="E86" s="47"/>
      <c r="F86" s="47"/>
      <c r="G86" s="97"/>
    </row>
    <row r="87" spans="1:7" s="4" customFormat="1" ht="21" customHeight="1">
      <c r="A87" s="42"/>
      <c r="B87" s="43" t="s">
        <v>3</v>
      </c>
      <c r="C87" s="50" t="s">
        <v>121</v>
      </c>
      <c r="D87" s="42"/>
      <c r="E87" s="44"/>
      <c r="F87" s="46"/>
      <c r="G87" s="98"/>
    </row>
    <row r="88" spans="1:7" s="4" customFormat="1" ht="21" customHeight="1">
      <c r="A88" s="42"/>
      <c r="B88" s="43" t="s">
        <v>4</v>
      </c>
      <c r="C88" s="50" t="s">
        <v>111</v>
      </c>
      <c r="D88" s="42"/>
      <c r="E88" s="44"/>
      <c r="F88" s="46"/>
      <c r="G88" s="98"/>
    </row>
    <row r="89" spans="1:10" s="23" customFormat="1" ht="27" customHeight="1">
      <c r="A89" s="5" t="s">
        <v>5</v>
      </c>
      <c r="B89" s="5" t="s">
        <v>6</v>
      </c>
      <c r="C89" s="5" t="s">
        <v>7</v>
      </c>
      <c r="D89" s="6" t="s">
        <v>8</v>
      </c>
      <c r="E89" s="5" t="s">
        <v>9</v>
      </c>
      <c r="F89" s="76" t="s">
        <v>10</v>
      </c>
      <c r="G89" s="5" t="s">
        <v>544</v>
      </c>
      <c r="H89" s="5" t="s">
        <v>11</v>
      </c>
      <c r="I89" s="5" t="s">
        <v>12</v>
      </c>
      <c r="J89" s="5" t="s">
        <v>13</v>
      </c>
    </row>
    <row r="90" spans="1:10" s="29" customFormat="1" ht="32.25" customHeight="1">
      <c r="A90" s="7">
        <v>1</v>
      </c>
      <c r="B90" s="8" t="s">
        <v>521</v>
      </c>
      <c r="C90" s="22" t="s">
        <v>40</v>
      </c>
      <c r="D90" s="22" t="s">
        <v>28</v>
      </c>
      <c r="E90" s="53">
        <v>75</v>
      </c>
      <c r="F90" s="53">
        <v>4</v>
      </c>
      <c r="G90" s="94" t="s">
        <v>607</v>
      </c>
      <c r="H90" s="52" t="s">
        <v>89</v>
      </c>
      <c r="I90" s="56" t="s">
        <v>95</v>
      </c>
      <c r="J90" s="8"/>
    </row>
    <row r="91" spans="1:10" s="29" customFormat="1" ht="51.75" customHeight="1">
      <c r="A91" s="7">
        <v>2</v>
      </c>
      <c r="B91" s="40" t="s">
        <v>289</v>
      </c>
      <c r="C91" s="36" t="s">
        <v>30</v>
      </c>
      <c r="D91" s="22" t="s">
        <v>28</v>
      </c>
      <c r="E91" s="58">
        <v>45</v>
      </c>
      <c r="F91" s="58">
        <v>3</v>
      </c>
      <c r="G91" s="95" t="s">
        <v>584</v>
      </c>
      <c r="H91" s="56" t="s">
        <v>89</v>
      </c>
      <c r="I91" s="56" t="s">
        <v>95</v>
      </c>
      <c r="J91" s="8"/>
    </row>
    <row r="92" spans="1:10" s="29" customFormat="1" ht="32.25" customHeight="1">
      <c r="A92" s="7">
        <v>3</v>
      </c>
      <c r="B92" s="40" t="s">
        <v>101</v>
      </c>
      <c r="C92" s="36" t="s">
        <v>91</v>
      </c>
      <c r="D92" s="22" t="s">
        <v>28</v>
      </c>
      <c r="E92" s="12">
        <v>30</v>
      </c>
      <c r="F92" s="12">
        <v>2</v>
      </c>
      <c r="G92" s="95" t="s">
        <v>585</v>
      </c>
      <c r="H92" s="56" t="s">
        <v>89</v>
      </c>
      <c r="I92" s="56" t="s">
        <v>33</v>
      </c>
      <c r="J92" s="8"/>
    </row>
    <row r="93" spans="1:10" s="29" customFormat="1" ht="32.25" customHeight="1">
      <c r="A93" s="7">
        <v>4</v>
      </c>
      <c r="B93" s="40" t="s">
        <v>102</v>
      </c>
      <c r="C93" s="36" t="s">
        <v>35</v>
      </c>
      <c r="D93" s="22" t="s">
        <v>34</v>
      </c>
      <c r="E93" s="12">
        <v>60</v>
      </c>
      <c r="F93" s="12">
        <v>2</v>
      </c>
      <c r="G93" s="95" t="s">
        <v>593</v>
      </c>
      <c r="H93" s="56" t="s">
        <v>48</v>
      </c>
      <c r="I93" s="56" t="s">
        <v>103</v>
      </c>
      <c r="J93" s="155" t="s">
        <v>498</v>
      </c>
    </row>
    <row r="94" spans="1:10" s="29" customFormat="1" ht="32.25" customHeight="1">
      <c r="A94" s="7">
        <v>5</v>
      </c>
      <c r="B94" s="67" t="s">
        <v>253</v>
      </c>
      <c r="C94" s="22" t="s">
        <v>41</v>
      </c>
      <c r="D94" s="22" t="s">
        <v>34</v>
      </c>
      <c r="E94" s="9">
        <v>60</v>
      </c>
      <c r="F94" s="9">
        <v>2</v>
      </c>
      <c r="G94" s="94" t="s">
        <v>586</v>
      </c>
      <c r="H94" s="52" t="s">
        <v>48</v>
      </c>
      <c r="I94" s="52" t="s">
        <v>34</v>
      </c>
      <c r="J94" s="8"/>
    </row>
    <row r="95" spans="1:10" s="29" customFormat="1" ht="24" customHeight="1">
      <c r="A95" s="20"/>
      <c r="B95" s="21"/>
      <c r="C95" s="20"/>
      <c r="D95" s="13"/>
      <c r="E95" s="34">
        <f>SUM(E90:E94)</f>
        <v>270</v>
      </c>
      <c r="F95" s="34">
        <f>SUM(F90:F94)</f>
        <v>13</v>
      </c>
      <c r="G95" s="35"/>
      <c r="H95" s="20"/>
      <c r="I95" s="20"/>
      <c r="J95" s="21"/>
    </row>
    <row r="96" spans="2:7" s="42" customFormat="1" ht="24" customHeight="1">
      <c r="B96" s="42" t="s">
        <v>112</v>
      </c>
      <c r="E96" s="44"/>
      <c r="F96" s="44"/>
      <c r="G96" s="97"/>
    </row>
    <row r="97" spans="2:7" s="42" customFormat="1" ht="19.5" customHeight="1">
      <c r="B97" s="43" t="s">
        <v>3</v>
      </c>
      <c r="C97" s="50" t="s">
        <v>119</v>
      </c>
      <c r="G97" s="100"/>
    </row>
    <row r="98" spans="1:7" s="4" customFormat="1" ht="24" customHeight="1">
      <c r="A98" s="42"/>
      <c r="B98" s="43" t="s">
        <v>14</v>
      </c>
      <c r="C98" s="50" t="s">
        <v>364</v>
      </c>
      <c r="D98" s="44"/>
      <c r="E98" s="44"/>
      <c r="F98" s="46"/>
      <c r="G98" s="98"/>
    </row>
    <row r="99" spans="1:7" s="4" customFormat="1" ht="24" customHeight="1">
      <c r="A99" s="42"/>
      <c r="B99" s="43" t="s">
        <v>25</v>
      </c>
      <c r="C99" s="50" t="s">
        <v>120</v>
      </c>
      <c r="D99" s="44"/>
      <c r="E99" s="44"/>
      <c r="F99" s="46"/>
      <c r="G99" s="98"/>
    </row>
    <row r="100" spans="1:10" s="23" customFormat="1" ht="27" customHeight="1">
      <c r="A100" s="5" t="s">
        <v>5</v>
      </c>
      <c r="B100" s="5" t="s">
        <v>6</v>
      </c>
      <c r="C100" s="5" t="s">
        <v>7</v>
      </c>
      <c r="D100" s="6" t="s">
        <v>8</v>
      </c>
      <c r="E100" s="5" t="s">
        <v>9</v>
      </c>
      <c r="F100" s="76" t="s">
        <v>10</v>
      </c>
      <c r="G100" s="5" t="s">
        <v>544</v>
      </c>
      <c r="H100" s="5" t="s">
        <v>11</v>
      </c>
      <c r="I100" s="5" t="s">
        <v>12</v>
      </c>
      <c r="J100" s="5" t="s">
        <v>13</v>
      </c>
    </row>
    <row r="101" spans="1:10" s="29" customFormat="1" ht="41.25" customHeight="1">
      <c r="A101" s="7">
        <v>1</v>
      </c>
      <c r="B101" s="39" t="s">
        <v>104</v>
      </c>
      <c r="C101" s="203" t="s">
        <v>90</v>
      </c>
      <c r="D101" s="73" t="s">
        <v>558</v>
      </c>
      <c r="E101" s="12">
        <v>75</v>
      </c>
      <c r="F101" s="12">
        <v>4</v>
      </c>
      <c r="G101" s="94" t="s">
        <v>599</v>
      </c>
      <c r="H101" s="68" t="s">
        <v>74</v>
      </c>
      <c r="I101" s="68" t="s">
        <v>95</v>
      </c>
      <c r="J101" s="19"/>
    </row>
    <row r="102" spans="1:10" s="29" customFormat="1" ht="46.5" customHeight="1">
      <c r="A102" s="7">
        <v>2</v>
      </c>
      <c r="B102" s="204" t="s">
        <v>632</v>
      </c>
      <c r="C102" s="203" t="s">
        <v>31</v>
      </c>
      <c r="D102" s="73" t="s">
        <v>558</v>
      </c>
      <c r="E102" s="12">
        <v>60</v>
      </c>
      <c r="F102" s="12">
        <v>3</v>
      </c>
      <c r="G102" s="113" t="s">
        <v>587</v>
      </c>
      <c r="H102" s="68" t="s">
        <v>74</v>
      </c>
      <c r="I102" s="9" t="s">
        <v>95</v>
      </c>
      <c r="J102" s="19"/>
    </row>
    <row r="103" spans="1:10" s="29" customFormat="1" ht="36.75" customHeight="1">
      <c r="A103" s="7">
        <v>3</v>
      </c>
      <c r="B103" s="71" t="s">
        <v>594</v>
      </c>
      <c r="C103" s="205" t="s">
        <v>73</v>
      </c>
      <c r="D103" s="73" t="s">
        <v>558</v>
      </c>
      <c r="E103" s="54">
        <v>45</v>
      </c>
      <c r="F103" s="54">
        <v>2</v>
      </c>
      <c r="G103" s="191" t="s">
        <v>588</v>
      </c>
      <c r="H103" s="68" t="s">
        <v>48</v>
      </c>
      <c r="I103" s="68" t="s">
        <v>29</v>
      </c>
      <c r="J103" s="19"/>
    </row>
    <row r="104" spans="1:10" s="29" customFormat="1" ht="36.75" customHeight="1">
      <c r="A104" s="7">
        <v>4</v>
      </c>
      <c r="B104" s="71" t="s">
        <v>105</v>
      </c>
      <c r="C104" s="205" t="s">
        <v>92</v>
      </c>
      <c r="D104" s="73" t="s">
        <v>34</v>
      </c>
      <c r="E104" s="54">
        <v>90</v>
      </c>
      <c r="F104" s="54">
        <v>3</v>
      </c>
      <c r="G104" s="191" t="s">
        <v>589</v>
      </c>
      <c r="H104" s="68" t="s">
        <v>48</v>
      </c>
      <c r="I104" s="68" t="s">
        <v>103</v>
      </c>
      <c r="J104" s="19"/>
    </row>
    <row r="105" spans="1:10" s="29" customFormat="1" ht="19.5" customHeight="1">
      <c r="A105" s="228">
        <v>5</v>
      </c>
      <c r="B105" s="237" t="s">
        <v>206</v>
      </c>
      <c r="C105" s="219" t="s">
        <v>71</v>
      </c>
      <c r="D105" s="223" t="s">
        <v>558</v>
      </c>
      <c r="E105" s="221">
        <v>45</v>
      </c>
      <c r="F105" s="221">
        <v>2</v>
      </c>
      <c r="G105" s="230" t="s">
        <v>590</v>
      </c>
      <c r="H105" s="213" t="s">
        <v>48</v>
      </c>
      <c r="I105" s="213" t="s">
        <v>29</v>
      </c>
      <c r="J105" s="69"/>
    </row>
    <row r="106" spans="1:10" s="29" customFormat="1" ht="19.5" customHeight="1">
      <c r="A106" s="229"/>
      <c r="B106" s="238"/>
      <c r="C106" s="220"/>
      <c r="D106" s="224"/>
      <c r="E106" s="222"/>
      <c r="F106" s="222"/>
      <c r="G106" s="235"/>
      <c r="H106" s="214"/>
      <c r="I106" s="214"/>
      <c r="J106" s="70"/>
    </row>
    <row r="107" spans="1:10" s="29" customFormat="1" ht="33.75" customHeight="1">
      <c r="A107" s="7">
        <v>6</v>
      </c>
      <c r="B107" s="40" t="s">
        <v>499</v>
      </c>
      <c r="C107" s="203" t="s">
        <v>184</v>
      </c>
      <c r="D107" s="22" t="s">
        <v>34</v>
      </c>
      <c r="E107" s="12">
        <v>60</v>
      </c>
      <c r="F107" s="12">
        <v>2</v>
      </c>
      <c r="G107" s="95" t="s">
        <v>591</v>
      </c>
      <c r="H107" s="12" t="s">
        <v>64</v>
      </c>
      <c r="I107" s="68" t="s">
        <v>103</v>
      </c>
      <c r="J107" s="109" t="s">
        <v>570</v>
      </c>
    </row>
    <row r="108" spans="1:10" s="29" customFormat="1" ht="33" customHeight="1">
      <c r="A108" s="7">
        <v>7</v>
      </c>
      <c r="B108" s="72" t="s">
        <v>93</v>
      </c>
      <c r="C108" s="170" t="s">
        <v>85</v>
      </c>
      <c r="D108" s="22" t="s">
        <v>34</v>
      </c>
      <c r="E108" s="53" t="s">
        <v>125</v>
      </c>
      <c r="F108" s="58">
        <v>2</v>
      </c>
      <c r="G108" s="233" t="s">
        <v>552</v>
      </c>
      <c r="H108" s="234"/>
      <c r="I108" s="68" t="s">
        <v>103</v>
      </c>
      <c r="J108" s="19"/>
    </row>
    <row r="109" spans="1:10" s="29" customFormat="1" ht="20.25" customHeight="1">
      <c r="A109" s="2"/>
      <c r="B109" s="2"/>
      <c r="C109" s="2"/>
      <c r="D109" s="2"/>
      <c r="E109" s="34">
        <f>SUM(E101:E108)</f>
        <v>375</v>
      </c>
      <c r="F109" s="31">
        <f>SUM(F101:F108)</f>
        <v>18</v>
      </c>
      <c r="G109" s="15"/>
      <c r="H109" s="2"/>
      <c r="I109" s="2"/>
      <c r="J109" s="2"/>
    </row>
    <row r="110" spans="4:10" s="15" customFormat="1" ht="18.75" customHeight="1">
      <c r="D110" s="2"/>
      <c r="G110" s="212" t="s">
        <v>612</v>
      </c>
      <c r="H110" s="212"/>
      <c r="I110" s="212"/>
      <c r="J110" s="212"/>
    </row>
    <row r="111" spans="1:10" s="17" customFormat="1" ht="18.75" customHeight="1">
      <c r="A111" s="211" t="s">
        <v>24</v>
      </c>
      <c r="B111" s="211"/>
      <c r="C111" s="211"/>
      <c r="D111" s="18"/>
      <c r="E111" s="17" t="s">
        <v>17</v>
      </c>
      <c r="G111" s="100"/>
      <c r="H111" s="211" t="s">
        <v>18</v>
      </c>
      <c r="I111" s="211"/>
      <c r="J111" s="211"/>
    </row>
    <row r="112" s="2" customFormat="1" ht="18.75" customHeight="1">
      <c r="G112" s="102"/>
    </row>
    <row r="113" s="2" customFormat="1" ht="18.75" customHeight="1">
      <c r="G113" s="15"/>
    </row>
    <row r="114" ht="18.75" customHeight="1"/>
    <row r="115" spans="2:9" s="25" customFormat="1" ht="18.75" customHeight="1">
      <c r="B115" s="48" t="s">
        <v>22</v>
      </c>
      <c r="F115" s="25" t="s">
        <v>19</v>
      </c>
      <c r="G115" s="101"/>
      <c r="I115" s="25" t="s">
        <v>21</v>
      </c>
    </row>
  </sheetData>
  <sheetProtection/>
  <mergeCells count="50">
    <mergeCell ref="G35:H35"/>
    <mergeCell ref="G73:H73"/>
    <mergeCell ref="D105:D106"/>
    <mergeCell ref="A111:C111"/>
    <mergeCell ref="A76:C76"/>
    <mergeCell ref="A82:E82"/>
    <mergeCell ref="F105:F106"/>
    <mergeCell ref="B105:B106"/>
    <mergeCell ref="H111:J111"/>
    <mergeCell ref="H38:J38"/>
    <mergeCell ref="A46:J46"/>
    <mergeCell ref="A105:A106"/>
    <mergeCell ref="A83:J83"/>
    <mergeCell ref="A84:J84"/>
    <mergeCell ref="A43:E43"/>
    <mergeCell ref="G108:H108"/>
    <mergeCell ref="G105:G106"/>
    <mergeCell ref="I105:I106"/>
    <mergeCell ref="A44:E44"/>
    <mergeCell ref="H76:J76"/>
    <mergeCell ref="A1:E1"/>
    <mergeCell ref="C33:C34"/>
    <mergeCell ref="A33:A34"/>
    <mergeCell ref="F31:F32"/>
    <mergeCell ref="E31:E32"/>
    <mergeCell ref="I31:I32"/>
    <mergeCell ref="A4:J4"/>
    <mergeCell ref="A2:E2"/>
    <mergeCell ref="C31:C32"/>
    <mergeCell ref="A3:J3"/>
    <mergeCell ref="D33:D34"/>
    <mergeCell ref="J33:J34"/>
    <mergeCell ref="I33:I34"/>
    <mergeCell ref="H33:H34"/>
    <mergeCell ref="A31:A32"/>
    <mergeCell ref="D31:D32"/>
    <mergeCell ref="G31:G32"/>
    <mergeCell ref="J31:J32"/>
    <mergeCell ref="H31:H32"/>
    <mergeCell ref="F33:F34"/>
    <mergeCell ref="A38:C38"/>
    <mergeCell ref="G37:J37"/>
    <mergeCell ref="G75:J75"/>
    <mergeCell ref="G110:J110"/>
    <mergeCell ref="H105:H106"/>
    <mergeCell ref="E33:E34"/>
    <mergeCell ref="A81:E81"/>
    <mergeCell ref="A47:J47"/>
    <mergeCell ref="C105:C106"/>
    <mergeCell ref="E105:E106"/>
  </mergeCells>
  <printOptions/>
  <pageMargins left="0.5" right="0.1" top="0" bottom="0.25" header="0.5" footer="0.5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3"/>
  <sheetViews>
    <sheetView zoomScalePageLayoutView="0" workbookViewId="0" topLeftCell="A1">
      <selection activeCell="D13" sqref="D13:D17"/>
    </sheetView>
  </sheetViews>
  <sheetFormatPr defaultColWidth="9.875" defaultRowHeight="12.75"/>
  <cols>
    <col min="1" max="1" width="4.00390625" style="1" customWidth="1"/>
    <col min="2" max="2" width="27.125" style="1" customWidth="1"/>
    <col min="3" max="3" width="6.25390625" style="1" customWidth="1"/>
    <col min="4" max="4" width="8.875" style="1" customWidth="1"/>
    <col min="5" max="5" width="6.00390625" style="1" customWidth="1"/>
    <col min="6" max="6" width="5.875" style="1" customWidth="1"/>
    <col min="7" max="7" width="17.25390625" style="1" customWidth="1"/>
    <col min="8" max="8" width="13.00390625" style="1" customWidth="1"/>
    <col min="9" max="9" width="12.125" style="1" customWidth="1"/>
    <col min="10" max="10" width="10.375" style="1" customWidth="1"/>
    <col min="11" max="12" width="9.875" style="1" customWidth="1"/>
    <col min="13" max="13" width="37.00390625" style="1" customWidth="1"/>
    <col min="14" max="16384" width="9.875" style="1" customWidth="1"/>
  </cols>
  <sheetData>
    <row r="1" spans="1:9" s="2" customFormat="1" ht="21" customHeight="1">
      <c r="A1" s="217" t="s">
        <v>0</v>
      </c>
      <c r="B1" s="217"/>
      <c r="C1" s="217"/>
      <c r="D1" s="217"/>
      <c r="G1" s="169"/>
      <c r="H1" s="192" t="s">
        <v>603</v>
      </c>
      <c r="I1" s="193" t="s">
        <v>128</v>
      </c>
    </row>
    <row r="2" spans="1:9" s="2" customFormat="1" ht="21" customHeight="1">
      <c r="A2" s="232" t="s">
        <v>1</v>
      </c>
      <c r="B2" s="232"/>
      <c r="C2" s="232"/>
      <c r="D2" s="232"/>
      <c r="H2" s="192" t="s">
        <v>602</v>
      </c>
      <c r="I2" s="118">
        <v>51140203</v>
      </c>
    </row>
    <row r="3" spans="1:10" s="4" customFormat="1" ht="19.5" customHeight="1">
      <c r="A3" s="218" t="s">
        <v>109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 s="4" customFormat="1" ht="19.5" customHeight="1">
      <c r="A4" s="218" t="s">
        <v>129</v>
      </c>
      <c r="B4" s="218"/>
      <c r="C4" s="218"/>
      <c r="D4" s="218"/>
      <c r="E4" s="218"/>
      <c r="F4" s="218"/>
      <c r="G4" s="218"/>
      <c r="H4" s="218"/>
      <c r="I4" s="218"/>
      <c r="J4" s="218"/>
    </row>
    <row r="5" spans="2:7" s="42" customFormat="1" ht="21" customHeight="1">
      <c r="B5" s="42" t="s">
        <v>110</v>
      </c>
      <c r="E5" s="44"/>
      <c r="F5" s="44"/>
      <c r="G5" s="97"/>
    </row>
    <row r="6" spans="1:7" s="4" customFormat="1" ht="18" customHeight="1">
      <c r="A6" s="42"/>
      <c r="B6" s="43" t="s">
        <v>3</v>
      </c>
      <c r="C6" s="50" t="s">
        <v>113</v>
      </c>
      <c r="D6" s="42"/>
      <c r="E6" s="44"/>
      <c r="F6" s="46"/>
      <c r="G6" s="98"/>
    </row>
    <row r="7" spans="1:7" s="4" customFormat="1" ht="18" customHeight="1">
      <c r="A7" s="42"/>
      <c r="B7" s="43" t="s">
        <v>26</v>
      </c>
      <c r="C7" s="50" t="s">
        <v>540</v>
      </c>
      <c r="D7" s="42"/>
      <c r="E7" s="44"/>
      <c r="F7" s="46"/>
      <c r="G7" s="98"/>
    </row>
    <row r="8" spans="1:7" s="4" customFormat="1" ht="18" customHeight="1">
      <c r="A8" s="42"/>
      <c r="B8" s="43" t="s">
        <v>25</v>
      </c>
      <c r="C8" s="50" t="s">
        <v>111</v>
      </c>
      <c r="D8" s="42"/>
      <c r="E8" s="44"/>
      <c r="F8" s="46"/>
      <c r="G8" s="98"/>
    </row>
    <row r="9" spans="1:12" s="23" customFormat="1" ht="21" customHeight="1">
      <c r="A9" s="26" t="s">
        <v>5</v>
      </c>
      <c r="B9" s="26" t="s">
        <v>6</v>
      </c>
      <c r="C9" s="26" t="s">
        <v>7</v>
      </c>
      <c r="D9" s="27" t="s">
        <v>8</v>
      </c>
      <c r="E9" s="26" t="s">
        <v>9</v>
      </c>
      <c r="F9" s="26" t="s">
        <v>10</v>
      </c>
      <c r="G9" s="5" t="s">
        <v>544</v>
      </c>
      <c r="H9" s="26" t="s">
        <v>11</v>
      </c>
      <c r="I9" s="5" t="s">
        <v>12</v>
      </c>
      <c r="J9" s="5" t="s">
        <v>13</v>
      </c>
      <c r="L9" s="79"/>
    </row>
    <row r="10" spans="1:12" s="29" customFormat="1" ht="20.25" customHeight="1">
      <c r="A10" s="7">
        <v>1</v>
      </c>
      <c r="B10" s="38" t="s">
        <v>130</v>
      </c>
      <c r="C10" s="9" t="s">
        <v>30</v>
      </c>
      <c r="D10" s="22" t="s">
        <v>28</v>
      </c>
      <c r="E10" s="9">
        <v>45</v>
      </c>
      <c r="F10" s="9">
        <v>2</v>
      </c>
      <c r="G10" s="103" t="s">
        <v>501</v>
      </c>
      <c r="H10" s="112" t="s">
        <v>131</v>
      </c>
      <c r="I10" s="9" t="s">
        <v>33</v>
      </c>
      <c r="J10" s="9"/>
      <c r="L10" s="28"/>
    </row>
    <row r="11" spans="1:12" s="29" customFormat="1" ht="20.25" customHeight="1">
      <c r="A11" s="7">
        <v>2</v>
      </c>
      <c r="B11" s="8" t="s">
        <v>517</v>
      </c>
      <c r="C11" s="9" t="s">
        <v>32</v>
      </c>
      <c r="D11" s="22" t="s">
        <v>28</v>
      </c>
      <c r="E11" s="9">
        <v>30</v>
      </c>
      <c r="F11" s="9">
        <v>2</v>
      </c>
      <c r="G11" s="9" t="s">
        <v>311</v>
      </c>
      <c r="H11" s="112" t="s">
        <v>131</v>
      </c>
      <c r="I11" s="9" t="s">
        <v>95</v>
      </c>
      <c r="J11" s="9"/>
      <c r="L11" s="28"/>
    </row>
    <row r="12" spans="1:12" s="29" customFormat="1" ht="20.25" customHeight="1">
      <c r="A12" s="7">
        <v>3</v>
      </c>
      <c r="B12" s="8" t="s">
        <v>132</v>
      </c>
      <c r="C12" s="9" t="s">
        <v>31</v>
      </c>
      <c r="D12" s="22" t="s">
        <v>28</v>
      </c>
      <c r="E12" s="9">
        <v>30</v>
      </c>
      <c r="F12" s="9">
        <v>2</v>
      </c>
      <c r="G12" s="9" t="s">
        <v>312</v>
      </c>
      <c r="H12" s="112" t="s">
        <v>131</v>
      </c>
      <c r="I12" s="9" t="s">
        <v>95</v>
      </c>
      <c r="J12" s="9"/>
      <c r="L12" s="28"/>
    </row>
    <row r="13" spans="1:10" s="29" customFormat="1" ht="20.25" customHeight="1">
      <c r="A13" s="7">
        <v>4</v>
      </c>
      <c r="B13" s="8" t="s">
        <v>133</v>
      </c>
      <c r="C13" s="9" t="s">
        <v>134</v>
      </c>
      <c r="D13" s="22" t="s">
        <v>28</v>
      </c>
      <c r="E13" s="9">
        <v>30</v>
      </c>
      <c r="F13" s="9">
        <v>2</v>
      </c>
      <c r="G13" s="9" t="s">
        <v>484</v>
      </c>
      <c r="H13" s="22" t="s">
        <v>135</v>
      </c>
      <c r="I13" s="9" t="s">
        <v>95</v>
      </c>
      <c r="J13" s="9"/>
    </row>
    <row r="14" spans="1:10" s="29" customFormat="1" ht="20.25" customHeight="1">
      <c r="A14" s="7">
        <v>5</v>
      </c>
      <c r="B14" s="80" t="s">
        <v>136</v>
      </c>
      <c r="C14" s="9" t="s">
        <v>137</v>
      </c>
      <c r="D14" s="22" t="s">
        <v>558</v>
      </c>
      <c r="E14" s="9">
        <v>75</v>
      </c>
      <c r="F14" s="9">
        <v>3</v>
      </c>
      <c r="G14" s="9" t="s">
        <v>503</v>
      </c>
      <c r="H14" s="22" t="s">
        <v>135</v>
      </c>
      <c r="I14" s="9" t="s">
        <v>95</v>
      </c>
      <c r="J14" s="9"/>
    </row>
    <row r="15" spans="1:10" s="29" customFormat="1" ht="20.25" customHeight="1">
      <c r="A15" s="7">
        <v>6</v>
      </c>
      <c r="B15" s="80" t="s">
        <v>148</v>
      </c>
      <c r="C15" s="82" t="s">
        <v>149</v>
      </c>
      <c r="D15" s="22" t="s">
        <v>28</v>
      </c>
      <c r="E15" s="9">
        <v>30</v>
      </c>
      <c r="F15" s="9">
        <v>2</v>
      </c>
      <c r="G15" s="9" t="s">
        <v>504</v>
      </c>
      <c r="H15" s="22" t="s">
        <v>135</v>
      </c>
      <c r="I15" s="9" t="s">
        <v>95</v>
      </c>
      <c r="J15" s="9"/>
    </row>
    <row r="16" spans="1:10" s="29" customFormat="1" ht="20.25" customHeight="1">
      <c r="A16" s="7">
        <v>7</v>
      </c>
      <c r="B16" s="38" t="s">
        <v>140</v>
      </c>
      <c r="C16" s="9" t="s">
        <v>141</v>
      </c>
      <c r="D16" s="22" t="s">
        <v>558</v>
      </c>
      <c r="E16" s="9">
        <v>75</v>
      </c>
      <c r="F16" s="9">
        <v>3</v>
      </c>
      <c r="G16" s="12" t="s">
        <v>503</v>
      </c>
      <c r="H16" s="22" t="s">
        <v>135</v>
      </c>
      <c r="I16" s="9" t="s">
        <v>65</v>
      </c>
      <c r="J16" s="9"/>
    </row>
    <row r="17" spans="1:12" s="29" customFormat="1" ht="30" customHeight="1">
      <c r="A17" s="7">
        <v>8</v>
      </c>
      <c r="B17" s="8" t="s">
        <v>142</v>
      </c>
      <c r="C17" s="9" t="s">
        <v>61</v>
      </c>
      <c r="D17" s="22" t="s">
        <v>28</v>
      </c>
      <c r="E17" s="9">
        <v>45</v>
      </c>
      <c r="F17" s="9">
        <v>2</v>
      </c>
      <c r="G17" s="9" t="s">
        <v>332</v>
      </c>
      <c r="H17" s="22" t="s">
        <v>205</v>
      </c>
      <c r="I17" s="33" t="s">
        <v>143</v>
      </c>
      <c r="J17" s="77" t="s">
        <v>96</v>
      </c>
      <c r="L17" s="8"/>
    </row>
    <row r="18" spans="1:10" s="29" customFormat="1" ht="20.25" customHeight="1">
      <c r="A18" s="7">
        <v>9</v>
      </c>
      <c r="B18" s="38" t="s">
        <v>144</v>
      </c>
      <c r="C18" s="9" t="s">
        <v>145</v>
      </c>
      <c r="D18" s="22" t="s">
        <v>36</v>
      </c>
      <c r="E18" s="8" t="s">
        <v>545</v>
      </c>
      <c r="F18" s="9">
        <v>2</v>
      </c>
      <c r="G18" s="236" t="s">
        <v>553</v>
      </c>
      <c r="H18" s="236"/>
      <c r="I18" s="9" t="s">
        <v>36</v>
      </c>
      <c r="J18" s="9"/>
    </row>
    <row r="19" spans="1:12" s="29" customFormat="1" ht="15.75" customHeight="1">
      <c r="A19" s="28"/>
      <c r="B19" s="28"/>
      <c r="C19" s="32"/>
      <c r="D19" s="32"/>
      <c r="E19" s="31">
        <f>SUM(E10:E18)</f>
        <v>360</v>
      </c>
      <c r="F19" s="31">
        <f>SUM(F10:F18)</f>
        <v>20</v>
      </c>
      <c r="G19" s="32"/>
      <c r="H19" s="28"/>
      <c r="K19" s="14"/>
      <c r="L19" s="14"/>
    </row>
    <row r="20" spans="2:7" s="42" customFormat="1" ht="19.5" customHeight="1">
      <c r="B20" s="42" t="s">
        <v>536</v>
      </c>
      <c r="G20" s="100"/>
    </row>
    <row r="21" spans="2:7" s="42" customFormat="1" ht="18" customHeight="1">
      <c r="B21" s="43" t="s">
        <v>3</v>
      </c>
      <c r="C21" s="50" t="s">
        <v>114</v>
      </c>
      <c r="G21" s="100"/>
    </row>
    <row r="22" spans="1:7" s="4" customFormat="1" ht="18" customHeight="1">
      <c r="A22" s="42"/>
      <c r="B22" s="43" t="s">
        <v>14</v>
      </c>
      <c r="C22" s="50" t="s">
        <v>364</v>
      </c>
      <c r="D22" s="42"/>
      <c r="E22" s="42"/>
      <c r="G22" s="15"/>
    </row>
    <row r="23" spans="1:7" s="4" customFormat="1" ht="18" customHeight="1">
      <c r="A23" s="42"/>
      <c r="B23" s="43" t="s">
        <v>25</v>
      </c>
      <c r="C23" s="50" t="s">
        <v>115</v>
      </c>
      <c r="D23" s="42"/>
      <c r="E23" s="42"/>
      <c r="G23" s="15"/>
    </row>
    <row r="24" spans="1:7" s="4" customFormat="1" ht="18" customHeight="1">
      <c r="A24" s="42"/>
      <c r="B24" s="43" t="s">
        <v>15</v>
      </c>
      <c r="C24" s="49" t="s">
        <v>116</v>
      </c>
      <c r="D24" s="42"/>
      <c r="G24" s="15"/>
    </row>
    <row r="25" spans="1:7" s="4" customFormat="1" ht="18" customHeight="1">
      <c r="A25" s="42"/>
      <c r="B25" s="43" t="s">
        <v>16</v>
      </c>
      <c r="C25" s="49" t="s">
        <v>117</v>
      </c>
      <c r="D25" s="42"/>
      <c r="G25" s="15"/>
    </row>
    <row r="26" spans="1:12" s="23" customFormat="1" ht="21" customHeight="1">
      <c r="A26" s="26" t="s">
        <v>5</v>
      </c>
      <c r="B26" s="26" t="s">
        <v>6</v>
      </c>
      <c r="C26" s="26" t="s">
        <v>7</v>
      </c>
      <c r="D26" s="27" t="s">
        <v>8</v>
      </c>
      <c r="E26" s="26" t="s">
        <v>9</v>
      </c>
      <c r="F26" s="26" t="s">
        <v>10</v>
      </c>
      <c r="G26" s="5" t="s">
        <v>544</v>
      </c>
      <c r="H26" s="26" t="s">
        <v>11</v>
      </c>
      <c r="I26" s="5" t="s">
        <v>12</v>
      </c>
      <c r="J26" s="5" t="s">
        <v>13</v>
      </c>
      <c r="L26" s="79"/>
    </row>
    <row r="27" spans="1:10" s="29" customFormat="1" ht="20.25" customHeight="1">
      <c r="A27" s="9">
        <v>1</v>
      </c>
      <c r="B27" s="8" t="s">
        <v>146</v>
      </c>
      <c r="C27" s="22" t="s">
        <v>147</v>
      </c>
      <c r="D27" s="22" t="s">
        <v>28</v>
      </c>
      <c r="E27" s="9">
        <v>30</v>
      </c>
      <c r="F27" s="9">
        <v>2</v>
      </c>
      <c r="G27" s="9" t="s">
        <v>505</v>
      </c>
      <c r="H27" s="22" t="s">
        <v>135</v>
      </c>
      <c r="I27" s="9" t="s">
        <v>95</v>
      </c>
      <c r="J27" s="9"/>
    </row>
    <row r="28" spans="1:10" s="29" customFormat="1" ht="20.25" customHeight="1">
      <c r="A28" s="9">
        <v>2</v>
      </c>
      <c r="B28" s="8" t="s">
        <v>138</v>
      </c>
      <c r="C28" s="9" t="s">
        <v>139</v>
      </c>
      <c r="D28" s="22" t="s">
        <v>28</v>
      </c>
      <c r="E28" s="9">
        <v>30</v>
      </c>
      <c r="F28" s="9">
        <v>2</v>
      </c>
      <c r="G28" s="9" t="s">
        <v>506</v>
      </c>
      <c r="H28" s="22" t="s">
        <v>135</v>
      </c>
      <c r="I28" s="9" t="s">
        <v>65</v>
      </c>
      <c r="J28" s="9"/>
    </row>
    <row r="29" spans="1:10" s="29" customFormat="1" ht="20.25" customHeight="1">
      <c r="A29" s="9">
        <v>3</v>
      </c>
      <c r="B29" s="80" t="s">
        <v>150</v>
      </c>
      <c r="C29" s="36" t="s">
        <v>151</v>
      </c>
      <c r="D29" s="36" t="s">
        <v>28</v>
      </c>
      <c r="E29" s="12">
        <v>30</v>
      </c>
      <c r="F29" s="12">
        <v>2</v>
      </c>
      <c r="G29" s="12" t="s">
        <v>484</v>
      </c>
      <c r="H29" s="22" t="s">
        <v>135</v>
      </c>
      <c r="I29" s="9" t="s">
        <v>95</v>
      </c>
      <c r="J29" s="12"/>
    </row>
    <row r="30" spans="1:27" s="30" customFormat="1" ht="20.25" customHeight="1">
      <c r="A30" s="215">
        <v>4</v>
      </c>
      <c r="B30" s="83" t="s">
        <v>152</v>
      </c>
      <c r="C30" s="223" t="s">
        <v>153</v>
      </c>
      <c r="D30" s="223" t="s">
        <v>28</v>
      </c>
      <c r="E30" s="215">
        <v>30</v>
      </c>
      <c r="F30" s="215">
        <v>2</v>
      </c>
      <c r="G30" s="215" t="s">
        <v>506</v>
      </c>
      <c r="H30" s="223" t="s">
        <v>135</v>
      </c>
      <c r="I30" s="215" t="s">
        <v>65</v>
      </c>
      <c r="J30" s="215" t="s">
        <v>154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</row>
    <row r="31" spans="1:10" s="28" customFormat="1" ht="20.25" customHeight="1">
      <c r="A31" s="216"/>
      <c r="B31" s="84" t="s">
        <v>155</v>
      </c>
      <c r="C31" s="224"/>
      <c r="D31" s="224"/>
      <c r="E31" s="216"/>
      <c r="F31" s="216"/>
      <c r="G31" s="216"/>
      <c r="H31" s="224"/>
      <c r="I31" s="216"/>
      <c r="J31" s="216"/>
    </row>
    <row r="32" spans="1:10" s="28" customFormat="1" ht="18" customHeight="1">
      <c r="A32" s="215">
        <v>5</v>
      </c>
      <c r="B32" s="158" t="s">
        <v>507</v>
      </c>
      <c r="C32" s="223" t="s">
        <v>156</v>
      </c>
      <c r="D32" s="223" t="s">
        <v>36</v>
      </c>
      <c r="E32" s="215">
        <v>30</v>
      </c>
      <c r="F32" s="215">
        <v>2</v>
      </c>
      <c r="G32" s="215" t="s">
        <v>506</v>
      </c>
      <c r="H32" s="223" t="s">
        <v>135</v>
      </c>
      <c r="I32" s="215" t="s">
        <v>36</v>
      </c>
      <c r="J32" s="215" t="s">
        <v>154</v>
      </c>
    </row>
    <row r="33" spans="1:10" s="29" customFormat="1" ht="18" customHeight="1">
      <c r="A33" s="216"/>
      <c r="B33" s="159" t="s">
        <v>157</v>
      </c>
      <c r="C33" s="224"/>
      <c r="D33" s="224"/>
      <c r="E33" s="216"/>
      <c r="F33" s="216"/>
      <c r="G33" s="216"/>
      <c r="H33" s="224"/>
      <c r="I33" s="216"/>
      <c r="J33" s="216"/>
    </row>
    <row r="34" spans="1:12" s="29" customFormat="1" ht="23.25" customHeight="1">
      <c r="A34" s="9">
        <v>6</v>
      </c>
      <c r="B34" s="8" t="s">
        <v>142</v>
      </c>
      <c r="C34" s="22" t="s">
        <v>61</v>
      </c>
      <c r="D34" s="36" t="s">
        <v>28</v>
      </c>
      <c r="E34" s="9">
        <v>30</v>
      </c>
      <c r="F34" s="9">
        <v>1</v>
      </c>
      <c r="G34" s="9" t="s">
        <v>332</v>
      </c>
      <c r="H34" s="22" t="s">
        <v>205</v>
      </c>
      <c r="I34" s="33" t="s">
        <v>143</v>
      </c>
      <c r="J34" s="77" t="s">
        <v>547</v>
      </c>
      <c r="K34" s="2"/>
      <c r="L34" s="2"/>
    </row>
    <row r="35" spans="1:12" s="29" customFormat="1" ht="20.25" customHeight="1">
      <c r="A35" s="9">
        <v>7</v>
      </c>
      <c r="B35" s="8" t="s">
        <v>158</v>
      </c>
      <c r="C35" s="22" t="s">
        <v>159</v>
      </c>
      <c r="D35" s="81" t="s">
        <v>36</v>
      </c>
      <c r="E35" s="9" t="s">
        <v>546</v>
      </c>
      <c r="F35" s="9">
        <v>3</v>
      </c>
      <c r="G35" s="236" t="s">
        <v>554</v>
      </c>
      <c r="H35" s="236"/>
      <c r="I35" s="9" t="s">
        <v>36</v>
      </c>
      <c r="J35" s="8"/>
      <c r="K35" s="2"/>
      <c r="L35" s="2"/>
    </row>
    <row r="36" spans="5:6" s="15" customFormat="1" ht="21" customHeight="1">
      <c r="E36" s="31">
        <f>SUM(E27:E35)</f>
        <v>180</v>
      </c>
      <c r="F36" s="31">
        <f>SUM(F27:F35)</f>
        <v>14</v>
      </c>
    </row>
    <row r="37" spans="4:10" s="15" customFormat="1" ht="18.75" customHeight="1">
      <c r="D37" s="2"/>
      <c r="G37" s="16"/>
      <c r="H37" s="212" t="s">
        <v>613</v>
      </c>
      <c r="I37" s="212"/>
      <c r="J37" s="212"/>
    </row>
    <row r="38" spans="1:10" s="17" customFormat="1" ht="18.75" customHeight="1">
      <c r="A38" s="232" t="s">
        <v>24</v>
      </c>
      <c r="B38" s="232"/>
      <c r="C38" s="232"/>
      <c r="D38" s="18"/>
      <c r="E38" s="161" t="s">
        <v>17</v>
      </c>
      <c r="G38" s="100"/>
      <c r="H38" s="211" t="s">
        <v>18</v>
      </c>
      <c r="I38" s="211"/>
      <c r="J38" s="211"/>
    </row>
    <row r="39" s="2" customFormat="1" ht="24.75" customHeight="1"/>
    <row r="40" ht="24.75" customHeight="1"/>
    <row r="41" spans="2:9" s="25" customFormat="1" ht="18.75" customHeight="1">
      <c r="B41" s="48" t="s">
        <v>22</v>
      </c>
      <c r="F41" s="25" t="s">
        <v>19</v>
      </c>
      <c r="I41" s="25" t="s">
        <v>21</v>
      </c>
    </row>
    <row r="42" spans="1:9" s="2" customFormat="1" ht="21" customHeight="1">
      <c r="A42" s="217" t="s">
        <v>0</v>
      </c>
      <c r="B42" s="217"/>
      <c r="C42" s="217"/>
      <c r="D42" s="217"/>
      <c r="G42" s="169"/>
      <c r="H42" s="192" t="s">
        <v>604</v>
      </c>
      <c r="I42" s="193" t="s">
        <v>160</v>
      </c>
    </row>
    <row r="43" spans="1:9" s="2" customFormat="1" ht="21" customHeight="1">
      <c r="A43" s="232" t="s">
        <v>1</v>
      </c>
      <c r="B43" s="232"/>
      <c r="C43" s="232"/>
      <c r="D43" s="232"/>
      <c r="H43" s="192" t="s">
        <v>602</v>
      </c>
      <c r="I43" s="118">
        <v>51140203</v>
      </c>
    </row>
    <row r="44" spans="1:10" s="4" customFormat="1" ht="25.5" customHeight="1">
      <c r="A44" s="218" t="s">
        <v>109</v>
      </c>
      <c r="B44" s="218"/>
      <c r="C44" s="218"/>
      <c r="D44" s="218"/>
      <c r="E44" s="218"/>
      <c r="F44" s="218"/>
      <c r="G44" s="218"/>
      <c r="H44" s="218"/>
      <c r="I44" s="218"/>
      <c r="J44" s="218"/>
    </row>
    <row r="45" spans="1:10" s="4" customFormat="1" ht="25.5" customHeight="1">
      <c r="A45" s="218" t="s">
        <v>129</v>
      </c>
      <c r="B45" s="218"/>
      <c r="C45" s="218"/>
      <c r="D45" s="218"/>
      <c r="E45" s="218"/>
      <c r="F45" s="218"/>
      <c r="G45" s="218"/>
      <c r="H45" s="218"/>
      <c r="I45" s="218"/>
      <c r="J45" s="218"/>
    </row>
    <row r="46" spans="2:7" s="42" customFormat="1" ht="19.5" customHeight="1">
      <c r="B46" s="42" t="s">
        <v>537</v>
      </c>
      <c r="E46" s="44"/>
      <c r="F46" s="44"/>
      <c r="G46" s="97"/>
    </row>
    <row r="47" spans="1:7" s="4" customFormat="1" ht="19.5" customHeight="1">
      <c r="A47" s="42"/>
      <c r="B47" s="43" t="s">
        <v>20</v>
      </c>
      <c r="C47" s="50" t="s">
        <v>161</v>
      </c>
      <c r="D47" s="42"/>
      <c r="E47" s="44"/>
      <c r="F47" s="46"/>
      <c r="G47" s="98"/>
    </row>
    <row r="48" spans="1:7" s="4" customFormat="1" ht="19.5" customHeight="1">
      <c r="A48" s="42"/>
      <c r="B48" s="43" t="s">
        <v>3</v>
      </c>
      <c r="C48" s="50" t="s">
        <v>539</v>
      </c>
      <c r="D48" s="42"/>
      <c r="E48" s="44"/>
      <c r="F48" s="46"/>
      <c r="G48" s="98"/>
    </row>
    <row r="49" spans="1:7" s="4" customFormat="1" ht="19.5" customHeight="1">
      <c r="A49" s="42"/>
      <c r="B49" s="43" t="s">
        <v>26</v>
      </c>
      <c r="C49" s="50" t="s">
        <v>540</v>
      </c>
      <c r="D49" s="42"/>
      <c r="E49" s="44"/>
      <c r="F49" s="46"/>
      <c r="G49" s="98"/>
    </row>
    <row r="50" spans="1:7" s="4" customFormat="1" ht="19.5" customHeight="1">
      <c r="A50" s="42"/>
      <c r="B50" s="43" t="s">
        <v>25</v>
      </c>
      <c r="C50" s="50" t="s">
        <v>111</v>
      </c>
      <c r="D50" s="42"/>
      <c r="E50" s="44"/>
      <c r="F50" s="46"/>
      <c r="G50" s="98"/>
    </row>
    <row r="51" spans="1:12" s="23" customFormat="1" ht="21" customHeight="1">
      <c r="A51" s="26" t="s">
        <v>5</v>
      </c>
      <c r="B51" s="26" t="s">
        <v>6</v>
      </c>
      <c r="C51" s="26" t="s">
        <v>7</v>
      </c>
      <c r="D51" s="27" t="s">
        <v>8</v>
      </c>
      <c r="E51" s="26" t="s">
        <v>9</v>
      </c>
      <c r="F51" s="26" t="s">
        <v>10</v>
      </c>
      <c r="G51" s="5" t="s">
        <v>544</v>
      </c>
      <c r="H51" s="26" t="s">
        <v>11</v>
      </c>
      <c r="I51" s="5" t="s">
        <v>12</v>
      </c>
      <c r="J51" s="5" t="s">
        <v>13</v>
      </c>
      <c r="L51" s="79"/>
    </row>
    <row r="52" spans="1:10" s="29" customFormat="1" ht="25.5" customHeight="1">
      <c r="A52" s="7">
        <v>1</v>
      </c>
      <c r="B52" s="8" t="s">
        <v>162</v>
      </c>
      <c r="C52" s="9" t="s">
        <v>163</v>
      </c>
      <c r="D52" s="9" t="s">
        <v>558</v>
      </c>
      <c r="E52" s="9">
        <v>45</v>
      </c>
      <c r="F52" s="9">
        <v>2</v>
      </c>
      <c r="G52" s="9" t="s">
        <v>506</v>
      </c>
      <c r="H52" s="22" t="s">
        <v>164</v>
      </c>
      <c r="I52" s="9" t="s">
        <v>95</v>
      </c>
      <c r="J52" s="9"/>
    </row>
    <row r="53" spans="1:10" s="29" customFormat="1" ht="18.75" customHeight="1">
      <c r="A53" s="228">
        <v>2</v>
      </c>
      <c r="B53" s="80" t="s">
        <v>165</v>
      </c>
      <c r="C53" s="215" t="s">
        <v>166</v>
      </c>
      <c r="D53" s="215" t="s">
        <v>558</v>
      </c>
      <c r="E53" s="215">
        <v>90</v>
      </c>
      <c r="F53" s="215">
        <v>4</v>
      </c>
      <c r="G53" s="215" t="s">
        <v>506</v>
      </c>
      <c r="H53" s="223" t="s">
        <v>164</v>
      </c>
      <c r="I53" s="215" t="s">
        <v>95</v>
      </c>
      <c r="J53" s="215"/>
    </row>
    <row r="54" spans="1:10" s="29" customFormat="1" ht="21" customHeight="1">
      <c r="A54" s="229"/>
      <c r="B54" s="86" t="s">
        <v>167</v>
      </c>
      <c r="C54" s="216"/>
      <c r="D54" s="216"/>
      <c r="E54" s="216"/>
      <c r="F54" s="216"/>
      <c r="G54" s="216"/>
      <c r="H54" s="224"/>
      <c r="I54" s="216"/>
      <c r="J54" s="216"/>
    </row>
    <row r="55" spans="1:10" s="29" customFormat="1" ht="20.25" customHeight="1">
      <c r="A55" s="228">
        <v>3</v>
      </c>
      <c r="B55" s="80" t="s">
        <v>168</v>
      </c>
      <c r="C55" s="215" t="s">
        <v>169</v>
      </c>
      <c r="D55" s="215" t="s">
        <v>558</v>
      </c>
      <c r="E55" s="215">
        <v>90</v>
      </c>
      <c r="F55" s="215">
        <v>4</v>
      </c>
      <c r="G55" s="215" t="s">
        <v>508</v>
      </c>
      <c r="H55" s="223" t="s">
        <v>164</v>
      </c>
      <c r="I55" s="215" t="s">
        <v>95</v>
      </c>
      <c r="J55" s="215"/>
    </row>
    <row r="56" spans="1:10" s="29" customFormat="1" ht="18.75" customHeight="1">
      <c r="A56" s="229"/>
      <c r="B56" s="84" t="s">
        <v>170</v>
      </c>
      <c r="C56" s="216"/>
      <c r="D56" s="216"/>
      <c r="E56" s="216"/>
      <c r="F56" s="216"/>
      <c r="G56" s="216"/>
      <c r="H56" s="224"/>
      <c r="I56" s="216"/>
      <c r="J56" s="216"/>
    </row>
    <row r="57" spans="1:10" s="29" customFormat="1" ht="25.5" customHeight="1">
      <c r="A57" s="7">
        <v>4</v>
      </c>
      <c r="B57" s="84" t="s">
        <v>171</v>
      </c>
      <c r="C57" s="84" t="s">
        <v>172</v>
      </c>
      <c r="D57" s="9" t="s">
        <v>558</v>
      </c>
      <c r="E57" s="57">
        <v>30</v>
      </c>
      <c r="F57" s="57">
        <v>2</v>
      </c>
      <c r="G57" s="57" t="s">
        <v>492</v>
      </c>
      <c r="H57" s="22" t="s">
        <v>164</v>
      </c>
      <c r="I57" s="9" t="s">
        <v>65</v>
      </c>
      <c r="J57" s="57"/>
    </row>
    <row r="58" spans="1:10" s="29" customFormat="1" ht="25.5" customHeight="1">
      <c r="A58" s="11">
        <v>5</v>
      </c>
      <c r="B58" s="8" t="s">
        <v>173</v>
      </c>
      <c r="C58" s="9" t="s">
        <v>174</v>
      </c>
      <c r="D58" s="9" t="s">
        <v>558</v>
      </c>
      <c r="E58" s="9">
        <v>75</v>
      </c>
      <c r="F58" s="9">
        <v>3</v>
      </c>
      <c r="G58" s="9" t="s">
        <v>508</v>
      </c>
      <c r="H58" s="22" t="s">
        <v>164</v>
      </c>
      <c r="I58" s="9" t="s">
        <v>65</v>
      </c>
      <c r="J58" s="9"/>
    </row>
    <row r="59" spans="1:12" s="29" customFormat="1" ht="25.5" customHeight="1">
      <c r="A59" s="7">
        <v>6</v>
      </c>
      <c r="B59" s="8" t="s">
        <v>175</v>
      </c>
      <c r="C59" s="9" t="s">
        <v>38</v>
      </c>
      <c r="D59" s="9" t="s">
        <v>36</v>
      </c>
      <c r="E59" s="9">
        <v>30</v>
      </c>
      <c r="F59" s="9">
        <v>2</v>
      </c>
      <c r="G59" s="9" t="s">
        <v>217</v>
      </c>
      <c r="H59" s="22" t="s">
        <v>176</v>
      </c>
      <c r="I59" s="9" t="s">
        <v>36</v>
      </c>
      <c r="J59" s="9"/>
      <c r="L59" s="14"/>
    </row>
    <row r="60" spans="1:12" s="29" customFormat="1" ht="18.75" customHeight="1">
      <c r="A60" s="13"/>
      <c r="B60" s="14"/>
      <c r="C60" s="13"/>
      <c r="D60" s="13"/>
      <c r="E60" s="34">
        <f>SUM(E52:E59)</f>
        <v>360</v>
      </c>
      <c r="F60" s="34">
        <f>SUM(F52:F59)</f>
        <v>17</v>
      </c>
      <c r="G60" s="35"/>
      <c r="H60" s="13"/>
      <c r="I60" s="13"/>
      <c r="J60" s="13"/>
      <c r="K60" s="14">
        <f>E60*8/10+45</f>
        <v>333</v>
      </c>
      <c r="L60" s="14">
        <f>K60/18</f>
        <v>18.5</v>
      </c>
    </row>
    <row r="61" spans="2:7" s="42" customFormat="1" ht="21.75" customHeight="1">
      <c r="B61" s="42" t="s">
        <v>112</v>
      </c>
      <c r="D61" s="44"/>
      <c r="E61" s="44"/>
      <c r="F61" s="44"/>
      <c r="G61" s="97"/>
    </row>
    <row r="62" spans="2:7" s="42" customFormat="1" ht="21.75" customHeight="1">
      <c r="B62" s="43" t="s">
        <v>3</v>
      </c>
      <c r="C62" s="50" t="s">
        <v>119</v>
      </c>
      <c r="G62" s="100"/>
    </row>
    <row r="63" spans="1:7" s="4" customFormat="1" ht="21.75" customHeight="1">
      <c r="A63" s="42"/>
      <c r="B63" s="43" t="s">
        <v>14</v>
      </c>
      <c r="C63" s="50" t="s">
        <v>364</v>
      </c>
      <c r="D63" s="44"/>
      <c r="E63" s="44"/>
      <c r="F63" s="46"/>
      <c r="G63" s="98"/>
    </row>
    <row r="64" spans="1:7" s="4" customFormat="1" ht="21.75" customHeight="1">
      <c r="A64" s="42"/>
      <c r="B64" s="43" t="s">
        <v>25</v>
      </c>
      <c r="C64" s="50" t="s">
        <v>120</v>
      </c>
      <c r="D64" s="44"/>
      <c r="E64" s="44"/>
      <c r="F64" s="46"/>
      <c r="G64" s="98"/>
    </row>
    <row r="65" spans="1:12" s="23" customFormat="1" ht="21" customHeight="1">
      <c r="A65" s="26" t="s">
        <v>5</v>
      </c>
      <c r="B65" s="26" t="s">
        <v>6</v>
      </c>
      <c r="C65" s="26" t="s">
        <v>7</v>
      </c>
      <c r="D65" s="27" t="s">
        <v>8</v>
      </c>
      <c r="E65" s="26" t="s">
        <v>9</v>
      </c>
      <c r="F65" s="26" t="s">
        <v>10</v>
      </c>
      <c r="G65" s="5" t="s">
        <v>544</v>
      </c>
      <c r="H65" s="26" t="s">
        <v>11</v>
      </c>
      <c r="I65" s="5" t="s">
        <v>12</v>
      </c>
      <c r="J65" s="5" t="s">
        <v>13</v>
      </c>
      <c r="L65" s="79"/>
    </row>
    <row r="66" spans="1:12" s="41" customFormat="1" ht="25.5" customHeight="1">
      <c r="A66" s="7">
        <v>1</v>
      </c>
      <c r="B66" s="8" t="s">
        <v>177</v>
      </c>
      <c r="C66" s="9" t="s">
        <v>39</v>
      </c>
      <c r="D66" s="9" t="s">
        <v>28</v>
      </c>
      <c r="E66" s="9">
        <v>45</v>
      </c>
      <c r="F66" s="9">
        <v>2</v>
      </c>
      <c r="G66" s="103" t="s">
        <v>509</v>
      </c>
      <c r="H66" s="111" t="s">
        <v>178</v>
      </c>
      <c r="I66" s="9" t="s">
        <v>33</v>
      </c>
      <c r="J66" s="9"/>
      <c r="L66" s="14"/>
    </row>
    <row r="67" spans="1:12" s="176" customFormat="1" ht="25.5" customHeight="1">
      <c r="A67" s="171">
        <v>2</v>
      </c>
      <c r="B67" s="172" t="s">
        <v>179</v>
      </c>
      <c r="C67" s="173" t="s">
        <v>180</v>
      </c>
      <c r="D67" s="208" t="s">
        <v>36</v>
      </c>
      <c r="E67" s="208">
        <v>75</v>
      </c>
      <c r="F67" s="208">
        <v>3</v>
      </c>
      <c r="G67" s="208" t="s">
        <v>503</v>
      </c>
      <c r="H67" s="175" t="s">
        <v>164</v>
      </c>
      <c r="I67" s="173" t="s">
        <v>34</v>
      </c>
      <c r="J67" s="174"/>
      <c r="L67" s="177"/>
    </row>
    <row r="68" spans="1:12" s="29" customFormat="1" ht="25.5" customHeight="1">
      <c r="A68" s="7">
        <v>3</v>
      </c>
      <c r="B68" s="8" t="s">
        <v>181</v>
      </c>
      <c r="C68" s="9" t="s">
        <v>182</v>
      </c>
      <c r="D68" s="208" t="s">
        <v>558</v>
      </c>
      <c r="E68" s="208">
        <v>75</v>
      </c>
      <c r="F68" s="208">
        <v>3</v>
      </c>
      <c r="G68" s="208" t="s">
        <v>484</v>
      </c>
      <c r="H68" s="22" t="s">
        <v>164</v>
      </c>
      <c r="I68" s="9" t="s">
        <v>65</v>
      </c>
      <c r="J68" s="9"/>
      <c r="L68" s="28"/>
    </row>
    <row r="69" spans="1:12" s="104" customFormat="1" ht="25.5" customHeight="1">
      <c r="A69" s="7">
        <v>4</v>
      </c>
      <c r="B69" s="8" t="s">
        <v>183</v>
      </c>
      <c r="C69" s="9" t="s">
        <v>184</v>
      </c>
      <c r="D69" s="208" t="s">
        <v>558</v>
      </c>
      <c r="E69" s="208">
        <v>45</v>
      </c>
      <c r="F69" s="208">
        <v>2</v>
      </c>
      <c r="G69" s="208" t="s">
        <v>322</v>
      </c>
      <c r="H69" s="22" t="s">
        <v>164</v>
      </c>
      <c r="I69" s="88" t="s">
        <v>29</v>
      </c>
      <c r="J69" s="9"/>
      <c r="L69" s="178"/>
    </row>
    <row r="70" spans="1:12" s="29" customFormat="1" ht="25.5" customHeight="1">
      <c r="A70" s="7">
        <v>5</v>
      </c>
      <c r="B70" s="8" t="s">
        <v>132</v>
      </c>
      <c r="C70" s="9" t="s">
        <v>31</v>
      </c>
      <c r="D70" s="9" t="s">
        <v>28</v>
      </c>
      <c r="E70" s="9">
        <v>30</v>
      </c>
      <c r="F70" s="9">
        <v>2</v>
      </c>
      <c r="G70" s="9" t="s">
        <v>366</v>
      </c>
      <c r="H70" s="111" t="s">
        <v>178</v>
      </c>
      <c r="I70" s="9" t="s">
        <v>95</v>
      </c>
      <c r="J70" s="185"/>
      <c r="L70" s="28"/>
    </row>
    <row r="71" spans="1:12" s="29" customFormat="1" ht="25.5" customHeight="1">
      <c r="A71" s="7">
        <v>6</v>
      </c>
      <c r="B71" s="8" t="s">
        <v>185</v>
      </c>
      <c r="C71" s="9" t="s">
        <v>186</v>
      </c>
      <c r="D71" s="9" t="s">
        <v>36</v>
      </c>
      <c r="E71" s="9" t="s">
        <v>546</v>
      </c>
      <c r="F71" s="9">
        <v>3</v>
      </c>
      <c r="G71" s="236" t="s">
        <v>554</v>
      </c>
      <c r="H71" s="236"/>
      <c r="I71" s="9" t="s">
        <v>36</v>
      </c>
      <c r="J71" s="8"/>
      <c r="L71" s="87"/>
    </row>
    <row r="72" spans="1:12" s="29" customFormat="1" ht="24.75" customHeight="1">
      <c r="A72" s="14"/>
      <c r="B72" s="14"/>
      <c r="C72" s="14"/>
      <c r="D72" s="2"/>
      <c r="E72" s="31">
        <f>SUM(E66:E71)</f>
        <v>270</v>
      </c>
      <c r="F72" s="31">
        <f>SUM(F66:F71)</f>
        <v>15</v>
      </c>
      <c r="G72" s="15"/>
      <c r="H72" s="2"/>
      <c r="I72" s="2"/>
      <c r="J72" s="2"/>
      <c r="K72" s="14"/>
      <c r="L72" s="14"/>
    </row>
    <row r="73" spans="4:10" s="15" customFormat="1" ht="18.75" customHeight="1">
      <c r="D73" s="2"/>
      <c r="G73" s="16"/>
      <c r="H73" s="212" t="s">
        <v>613</v>
      </c>
      <c r="I73" s="212"/>
      <c r="J73" s="212"/>
    </row>
    <row r="74" spans="1:10" s="17" customFormat="1" ht="18.75" customHeight="1">
      <c r="A74" s="232" t="s">
        <v>24</v>
      </c>
      <c r="B74" s="232"/>
      <c r="C74" s="232"/>
      <c r="D74" s="18"/>
      <c r="E74" s="161" t="s">
        <v>17</v>
      </c>
      <c r="G74" s="100"/>
      <c r="H74" s="211" t="s">
        <v>18</v>
      </c>
      <c r="I74" s="211"/>
      <c r="J74" s="211"/>
    </row>
    <row r="75" s="2" customFormat="1" ht="18.75" customHeight="1"/>
    <row r="76" s="2" customFormat="1" ht="18.75" customHeight="1"/>
    <row r="77" ht="18.75" customHeight="1"/>
    <row r="78" spans="2:9" s="25" customFormat="1" ht="18.75" customHeight="1">
      <c r="B78" s="48" t="s">
        <v>22</v>
      </c>
      <c r="F78" s="25" t="s">
        <v>19</v>
      </c>
      <c r="I78" s="25" t="s">
        <v>21</v>
      </c>
    </row>
    <row r="79" spans="1:10" s="89" customFormat="1" ht="21" customHeight="1">
      <c r="A79" s="217" t="s">
        <v>0</v>
      </c>
      <c r="B79" s="217"/>
      <c r="C79" s="217"/>
      <c r="D79" s="217"/>
      <c r="E79" s="2"/>
      <c r="F79" s="2"/>
      <c r="G79" s="169"/>
      <c r="H79" s="192" t="s">
        <v>605</v>
      </c>
      <c r="I79" s="193" t="s">
        <v>187</v>
      </c>
      <c r="J79" s="2"/>
    </row>
    <row r="80" spans="1:9" s="2" customFormat="1" ht="21" customHeight="1">
      <c r="A80" s="232" t="s">
        <v>1</v>
      </c>
      <c r="B80" s="232"/>
      <c r="C80" s="232"/>
      <c r="D80" s="232"/>
      <c r="H80" s="192" t="s">
        <v>602</v>
      </c>
      <c r="I80" s="118">
        <v>51140203</v>
      </c>
    </row>
    <row r="81" spans="1:10" s="2" customFormat="1" ht="21" customHeight="1">
      <c r="A81" s="218" t="s">
        <v>109</v>
      </c>
      <c r="B81" s="218"/>
      <c r="C81" s="218"/>
      <c r="D81" s="218"/>
      <c r="E81" s="218"/>
      <c r="F81" s="218"/>
      <c r="G81" s="218"/>
      <c r="H81" s="218"/>
      <c r="I81" s="218"/>
      <c r="J81" s="218"/>
    </row>
    <row r="82" spans="1:10" s="2" customFormat="1" ht="21" customHeight="1">
      <c r="A82" s="218" t="s">
        <v>129</v>
      </c>
      <c r="B82" s="218"/>
      <c r="C82" s="218"/>
      <c r="D82" s="218"/>
      <c r="E82" s="218"/>
      <c r="F82" s="218"/>
      <c r="G82" s="218"/>
      <c r="H82" s="218"/>
      <c r="I82" s="218"/>
      <c r="J82" s="218"/>
    </row>
    <row r="83" spans="2:7" s="42" customFormat="1" ht="21" customHeight="1">
      <c r="B83" s="42" t="s">
        <v>538</v>
      </c>
      <c r="E83" s="44"/>
      <c r="F83" s="44"/>
      <c r="G83" s="97"/>
    </row>
    <row r="84" spans="2:7" s="45" customFormat="1" ht="28.5" customHeight="1">
      <c r="B84" s="157" t="s">
        <v>27</v>
      </c>
      <c r="C84" s="50" t="s">
        <v>542</v>
      </c>
      <c r="E84" s="47"/>
      <c r="F84" s="47"/>
      <c r="G84" s="97"/>
    </row>
    <row r="85" spans="1:7" s="4" customFormat="1" ht="21" customHeight="1">
      <c r="A85" s="42"/>
      <c r="B85" s="43" t="s">
        <v>3</v>
      </c>
      <c r="C85" s="50" t="s">
        <v>121</v>
      </c>
      <c r="D85" s="42"/>
      <c r="E85" s="44"/>
      <c r="F85" s="46"/>
      <c r="G85" s="98"/>
    </row>
    <row r="86" spans="1:7" s="4" customFormat="1" ht="21" customHeight="1">
      <c r="A86" s="42"/>
      <c r="B86" s="43" t="s">
        <v>4</v>
      </c>
      <c r="C86" s="50" t="s">
        <v>111</v>
      </c>
      <c r="D86" s="42"/>
      <c r="E86" s="44"/>
      <c r="F86" s="46"/>
      <c r="G86" s="98"/>
    </row>
    <row r="87" spans="1:13" s="23" customFormat="1" ht="21" customHeight="1">
      <c r="A87" s="26" t="s">
        <v>5</v>
      </c>
      <c r="B87" s="26" t="s">
        <v>6</v>
      </c>
      <c r="C87" s="26" t="s">
        <v>7</v>
      </c>
      <c r="D87" s="27" t="s">
        <v>8</v>
      </c>
      <c r="E87" s="26" t="s">
        <v>9</v>
      </c>
      <c r="F87" s="26" t="s">
        <v>10</v>
      </c>
      <c r="G87" s="5" t="s">
        <v>544</v>
      </c>
      <c r="H87" s="26" t="s">
        <v>11</v>
      </c>
      <c r="I87" s="5" t="s">
        <v>12</v>
      </c>
      <c r="J87" s="5" t="s">
        <v>13</v>
      </c>
      <c r="L87" s="79"/>
      <c r="M87" s="23" t="s">
        <v>562</v>
      </c>
    </row>
    <row r="88" spans="1:13" s="29" customFormat="1" ht="25.5" customHeight="1">
      <c r="A88" s="7">
        <v>1</v>
      </c>
      <c r="B88" s="39" t="s">
        <v>521</v>
      </c>
      <c r="C88" s="12" t="s">
        <v>40</v>
      </c>
      <c r="D88" s="22" t="s">
        <v>28</v>
      </c>
      <c r="E88" s="12">
        <v>75</v>
      </c>
      <c r="F88" s="12">
        <v>4</v>
      </c>
      <c r="G88" s="33" t="s">
        <v>608</v>
      </c>
      <c r="H88" s="111" t="s">
        <v>188</v>
      </c>
      <c r="I88" s="12" t="s">
        <v>95</v>
      </c>
      <c r="J88" s="9"/>
      <c r="K88" s="87"/>
      <c r="M88" s="33" t="s">
        <v>511</v>
      </c>
    </row>
    <row r="89" spans="1:10" s="29" customFormat="1" ht="25.5" customHeight="1">
      <c r="A89" s="7">
        <v>2</v>
      </c>
      <c r="B89" s="40" t="s">
        <v>289</v>
      </c>
      <c r="C89" s="9" t="s">
        <v>30</v>
      </c>
      <c r="D89" s="22" t="s">
        <v>28</v>
      </c>
      <c r="E89" s="9">
        <v>45</v>
      </c>
      <c r="F89" s="9">
        <v>3</v>
      </c>
      <c r="G89" s="33" t="s">
        <v>510</v>
      </c>
      <c r="H89" s="111" t="s">
        <v>188</v>
      </c>
      <c r="I89" s="12" t="s">
        <v>95</v>
      </c>
      <c r="J89" s="9"/>
    </row>
    <row r="90" spans="1:10" s="29" customFormat="1" ht="25.5" customHeight="1">
      <c r="A90" s="7">
        <v>3</v>
      </c>
      <c r="B90" s="8" t="s">
        <v>189</v>
      </c>
      <c r="C90" s="9" t="s">
        <v>197</v>
      </c>
      <c r="D90" s="22" t="s">
        <v>28</v>
      </c>
      <c r="E90" s="9">
        <v>30</v>
      </c>
      <c r="F90" s="9">
        <v>2</v>
      </c>
      <c r="G90" s="9" t="s">
        <v>277</v>
      </c>
      <c r="H90" s="22" t="s">
        <v>190</v>
      </c>
      <c r="I90" s="12" t="s">
        <v>33</v>
      </c>
      <c r="J90" s="9"/>
    </row>
    <row r="91" spans="1:10" s="29" customFormat="1" ht="25.5" customHeight="1">
      <c r="A91" s="7">
        <v>4</v>
      </c>
      <c r="B91" s="8" t="s">
        <v>191</v>
      </c>
      <c r="C91" s="9" t="s">
        <v>41</v>
      </c>
      <c r="D91" s="22" t="s">
        <v>36</v>
      </c>
      <c r="E91" s="9">
        <v>60</v>
      </c>
      <c r="F91" s="9">
        <v>2</v>
      </c>
      <c r="G91" s="105" t="s">
        <v>381</v>
      </c>
      <c r="H91" s="111" t="s">
        <v>188</v>
      </c>
      <c r="I91" s="9" t="s">
        <v>33</v>
      </c>
      <c r="J91" s="33" t="s">
        <v>288</v>
      </c>
    </row>
    <row r="92" spans="1:10" s="29" customFormat="1" ht="25.5" customHeight="1">
      <c r="A92" s="7">
        <v>5</v>
      </c>
      <c r="B92" s="8" t="s">
        <v>105</v>
      </c>
      <c r="C92" s="9" t="s">
        <v>571</v>
      </c>
      <c r="D92" s="22" t="s">
        <v>36</v>
      </c>
      <c r="E92" s="9">
        <v>60</v>
      </c>
      <c r="F92" s="9">
        <v>2</v>
      </c>
      <c r="G92" s="9" t="s">
        <v>512</v>
      </c>
      <c r="H92" s="22" t="s">
        <v>190</v>
      </c>
      <c r="I92" s="9" t="s">
        <v>36</v>
      </c>
      <c r="J92" s="9"/>
    </row>
    <row r="93" spans="1:10" s="29" customFormat="1" ht="25.5" customHeight="1">
      <c r="A93" s="7">
        <v>6</v>
      </c>
      <c r="B93" s="8" t="s">
        <v>195</v>
      </c>
      <c r="C93" s="9" t="s">
        <v>247</v>
      </c>
      <c r="D93" s="9" t="s">
        <v>28</v>
      </c>
      <c r="E93" s="9">
        <v>30</v>
      </c>
      <c r="F93" s="9">
        <v>2</v>
      </c>
      <c r="G93" s="9" t="s">
        <v>506</v>
      </c>
      <c r="H93" s="22" t="s">
        <v>190</v>
      </c>
      <c r="I93" s="88" t="s">
        <v>95</v>
      </c>
      <c r="J93" s="9"/>
    </row>
    <row r="94" spans="1:12" s="29" customFormat="1" ht="24" customHeight="1">
      <c r="A94" s="20"/>
      <c r="B94" s="21"/>
      <c r="C94" s="20"/>
      <c r="D94" s="13"/>
      <c r="E94" s="34">
        <f>SUM(E88:E93)</f>
        <v>300</v>
      </c>
      <c r="F94" s="34">
        <f>SUM(F88:F93)</f>
        <v>15</v>
      </c>
      <c r="G94" s="35"/>
      <c r="H94" s="20"/>
      <c r="I94" s="20"/>
      <c r="J94" s="21"/>
      <c r="K94" s="10"/>
      <c r="L94" s="10"/>
    </row>
    <row r="95" spans="2:7" s="42" customFormat="1" ht="22.5" customHeight="1">
      <c r="B95" s="42" t="s">
        <v>112</v>
      </c>
      <c r="E95" s="44"/>
      <c r="F95" s="44"/>
      <c r="G95" s="97"/>
    </row>
    <row r="96" spans="2:7" s="42" customFormat="1" ht="22.5" customHeight="1">
      <c r="B96" s="43" t="s">
        <v>3</v>
      </c>
      <c r="C96" s="50" t="s">
        <v>119</v>
      </c>
      <c r="G96" s="100"/>
    </row>
    <row r="97" spans="1:7" s="4" customFormat="1" ht="22.5" customHeight="1">
      <c r="A97" s="42"/>
      <c r="B97" s="43" t="s">
        <v>14</v>
      </c>
      <c r="C97" s="50" t="s">
        <v>364</v>
      </c>
      <c r="D97" s="44"/>
      <c r="E97" s="44"/>
      <c r="F97" s="46"/>
      <c r="G97" s="98"/>
    </row>
    <row r="98" spans="1:7" s="4" customFormat="1" ht="22.5" customHeight="1">
      <c r="A98" s="42"/>
      <c r="B98" s="43" t="s">
        <v>25</v>
      </c>
      <c r="C98" s="50" t="s">
        <v>120</v>
      </c>
      <c r="D98" s="44"/>
      <c r="E98" s="44"/>
      <c r="F98" s="46"/>
      <c r="G98" s="98"/>
    </row>
    <row r="99" spans="1:12" s="23" customFormat="1" ht="21" customHeight="1">
      <c r="A99" s="26" t="s">
        <v>5</v>
      </c>
      <c r="B99" s="26" t="s">
        <v>6</v>
      </c>
      <c r="C99" s="26" t="s">
        <v>7</v>
      </c>
      <c r="D99" s="27" t="s">
        <v>8</v>
      </c>
      <c r="E99" s="26" t="s">
        <v>9</v>
      </c>
      <c r="F99" s="26" t="s">
        <v>10</v>
      </c>
      <c r="G99" s="5" t="s">
        <v>544</v>
      </c>
      <c r="H99" s="26" t="s">
        <v>11</v>
      </c>
      <c r="I99" s="5" t="s">
        <v>12</v>
      </c>
      <c r="J99" s="5" t="s">
        <v>13</v>
      </c>
      <c r="L99" s="79"/>
    </row>
    <row r="100" spans="1:10" s="29" customFormat="1" ht="24.75" customHeight="1">
      <c r="A100" s="7">
        <v>1</v>
      </c>
      <c r="B100" s="8" t="s">
        <v>196</v>
      </c>
      <c r="C100" s="162" t="s">
        <v>637</v>
      </c>
      <c r="D100" s="9" t="s">
        <v>558</v>
      </c>
      <c r="E100" s="9">
        <v>45</v>
      </c>
      <c r="F100" s="9">
        <v>2</v>
      </c>
      <c r="G100" s="90" t="s">
        <v>284</v>
      </c>
      <c r="H100" s="22" t="s">
        <v>190</v>
      </c>
      <c r="I100" s="88" t="s">
        <v>95</v>
      </c>
      <c r="J100" s="9"/>
    </row>
    <row r="101" spans="1:10" s="29" customFormat="1" ht="24.75" customHeight="1">
      <c r="A101" s="7">
        <v>2</v>
      </c>
      <c r="B101" s="91" t="s">
        <v>198</v>
      </c>
      <c r="C101" s="179" t="s">
        <v>572</v>
      </c>
      <c r="D101" s="90" t="s">
        <v>558</v>
      </c>
      <c r="E101" s="90">
        <v>60</v>
      </c>
      <c r="F101" s="90">
        <v>3</v>
      </c>
      <c r="G101" s="90" t="s">
        <v>484</v>
      </c>
      <c r="H101" s="22" t="s">
        <v>190</v>
      </c>
      <c r="I101" s="88" t="s">
        <v>95</v>
      </c>
      <c r="J101" s="90"/>
    </row>
    <row r="102" spans="1:11" s="181" customFormat="1" ht="30.75" customHeight="1">
      <c r="A102" s="92">
        <v>3</v>
      </c>
      <c r="B102" s="204" t="s">
        <v>635</v>
      </c>
      <c r="C102" s="162" t="s">
        <v>31</v>
      </c>
      <c r="D102" s="9" t="s">
        <v>558</v>
      </c>
      <c r="E102" s="9">
        <v>60</v>
      </c>
      <c r="F102" s="9">
        <v>3</v>
      </c>
      <c r="G102" s="33" t="s">
        <v>513</v>
      </c>
      <c r="H102" s="22" t="s">
        <v>190</v>
      </c>
      <c r="I102" s="9" t="s">
        <v>95</v>
      </c>
      <c r="J102" s="9"/>
      <c r="K102" s="180"/>
    </row>
    <row r="103" spans="1:12" s="29" customFormat="1" ht="22.5" customHeight="1">
      <c r="A103" s="7">
        <v>4</v>
      </c>
      <c r="B103" s="63" t="s">
        <v>517</v>
      </c>
      <c r="C103" s="162" t="s">
        <v>32</v>
      </c>
      <c r="D103" s="22" t="s">
        <v>28</v>
      </c>
      <c r="E103" s="9">
        <v>30</v>
      </c>
      <c r="F103" s="9">
        <v>2</v>
      </c>
      <c r="G103" s="9" t="s">
        <v>311</v>
      </c>
      <c r="H103" s="112" t="s">
        <v>207</v>
      </c>
      <c r="I103" s="9" t="s">
        <v>95</v>
      </c>
      <c r="J103" s="182"/>
      <c r="L103" s="87"/>
    </row>
    <row r="104" spans="1:10" s="181" customFormat="1" ht="22.5" customHeight="1">
      <c r="A104" s="92">
        <v>5</v>
      </c>
      <c r="B104" s="207" t="s">
        <v>636</v>
      </c>
      <c r="C104" s="202" t="s">
        <v>151</v>
      </c>
      <c r="D104" s="9" t="s">
        <v>558</v>
      </c>
      <c r="E104" s="57">
        <v>45</v>
      </c>
      <c r="F104" s="57">
        <v>2</v>
      </c>
      <c r="G104" s="57" t="s">
        <v>631</v>
      </c>
      <c r="H104" s="22" t="s">
        <v>190</v>
      </c>
      <c r="I104" s="9" t="s">
        <v>29</v>
      </c>
      <c r="J104" s="9"/>
    </row>
    <row r="105" spans="1:12" s="29" customFormat="1" ht="30.75" customHeight="1">
      <c r="A105" s="7">
        <v>6</v>
      </c>
      <c r="B105" s="84" t="s">
        <v>199</v>
      </c>
      <c r="C105" s="202" t="s">
        <v>35</v>
      </c>
      <c r="D105" s="9" t="s">
        <v>36</v>
      </c>
      <c r="E105" s="57">
        <v>60</v>
      </c>
      <c r="F105" s="57">
        <v>2</v>
      </c>
      <c r="G105" s="106" t="s">
        <v>541</v>
      </c>
      <c r="H105" s="93" t="s">
        <v>190</v>
      </c>
      <c r="I105" s="88" t="s">
        <v>36</v>
      </c>
      <c r="J105" s="155" t="s">
        <v>498</v>
      </c>
      <c r="L105" s="87"/>
    </row>
    <row r="106" spans="1:10" s="29" customFormat="1" ht="26.25" customHeight="1">
      <c r="A106" s="7">
        <v>7</v>
      </c>
      <c r="B106" s="8" t="s">
        <v>192</v>
      </c>
      <c r="C106" s="162" t="s">
        <v>193</v>
      </c>
      <c r="D106" s="9" t="s">
        <v>36</v>
      </c>
      <c r="E106" s="9">
        <v>30</v>
      </c>
      <c r="F106" s="9">
        <v>1</v>
      </c>
      <c r="G106" s="9" t="s">
        <v>514</v>
      </c>
      <c r="H106" s="36" t="s">
        <v>194</v>
      </c>
      <c r="I106" s="9" t="s">
        <v>36</v>
      </c>
      <c r="J106" s="9"/>
    </row>
    <row r="107" spans="1:10" s="29" customFormat="1" ht="26.25" customHeight="1">
      <c r="A107" s="92">
        <v>8</v>
      </c>
      <c r="B107" s="8" t="s">
        <v>200</v>
      </c>
      <c r="C107" s="162" t="s">
        <v>159</v>
      </c>
      <c r="D107" s="9" t="s">
        <v>36</v>
      </c>
      <c r="E107" s="9" t="s">
        <v>125</v>
      </c>
      <c r="F107" s="9">
        <v>2</v>
      </c>
      <c r="G107" s="240" t="s">
        <v>555</v>
      </c>
      <c r="H107" s="241"/>
      <c r="I107" s="9" t="s">
        <v>36</v>
      </c>
      <c r="J107" s="9"/>
    </row>
    <row r="108" spans="1:12" s="29" customFormat="1" ht="20.25" customHeight="1">
      <c r="A108" s="2"/>
      <c r="B108" s="2"/>
      <c r="C108" s="2"/>
      <c r="D108" s="2"/>
      <c r="E108" s="31">
        <f>SUM(E100:E107)</f>
        <v>330</v>
      </c>
      <c r="F108" s="31">
        <f>SUM(F100:F107)</f>
        <v>17</v>
      </c>
      <c r="G108" s="15"/>
      <c r="H108" s="2"/>
      <c r="I108" s="2"/>
      <c r="J108" s="2"/>
      <c r="K108" s="10"/>
      <c r="L108" s="10"/>
    </row>
    <row r="109" spans="4:10" s="15" customFormat="1" ht="18.75" customHeight="1">
      <c r="D109" s="2"/>
      <c r="G109" s="16"/>
      <c r="H109" s="212" t="s">
        <v>613</v>
      </c>
      <c r="I109" s="212"/>
      <c r="J109" s="212"/>
    </row>
    <row r="110" spans="1:10" s="17" customFormat="1" ht="23.25" customHeight="1">
      <c r="A110" s="232" t="s">
        <v>24</v>
      </c>
      <c r="B110" s="232"/>
      <c r="C110" s="232"/>
      <c r="D110" s="18"/>
      <c r="E110" s="161" t="s">
        <v>17</v>
      </c>
      <c r="G110" s="100"/>
      <c r="H110" s="211" t="s">
        <v>18</v>
      </c>
      <c r="I110" s="211"/>
      <c r="J110" s="211"/>
    </row>
    <row r="111" s="2" customFormat="1" ht="23.25" customHeight="1"/>
    <row r="112" ht="23.25" customHeight="1"/>
    <row r="113" spans="2:10" s="25" customFormat="1" ht="23.25" customHeight="1">
      <c r="B113" s="48" t="s">
        <v>22</v>
      </c>
      <c r="F113" s="25" t="s">
        <v>19</v>
      </c>
      <c r="H113" s="239" t="s">
        <v>515</v>
      </c>
      <c r="I113" s="239"/>
      <c r="J113" s="239"/>
    </row>
  </sheetData>
  <sheetProtection/>
  <mergeCells count="62">
    <mergeCell ref="A1:D1"/>
    <mergeCell ref="A2:D2"/>
    <mergeCell ref="A3:J3"/>
    <mergeCell ref="A4:J4"/>
    <mergeCell ref="G18:H18"/>
    <mergeCell ref="A30:A31"/>
    <mergeCell ref="C30:C31"/>
    <mergeCell ref="D30:D31"/>
    <mergeCell ref="E30:E31"/>
    <mergeCell ref="F30:F31"/>
    <mergeCell ref="G30:G31"/>
    <mergeCell ref="H30:H31"/>
    <mergeCell ref="I30:I31"/>
    <mergeCell ref="J30:J31"/>
    <mergeCell ref="A32:A33"/>
    <mergeCell ref="C32:C33"/>
    <mergeCell ref="D32:D33"/>
    <mergeCell ref="E32:E33"/>
    <mergeCell ref="F32:F33"/>
    <mergeCell ref="G32:G33"/>
    <mergeCell ref="H32:H33"/>
    <mergeCell ref="I32:I33"/>
    <mergeCell ref="J32:J33"/>
    <mergeCell ref="G35:H35"/>
    <mergeCell ref="A38:C38"/>
    <mergeCell ref="H38:J38"/>
    <mergeCell ref="H37:J37"/>
    <mergeCell ref="A42:D42"/>
    <mergeCell ref="A43:D43"/>
    <mergeCell ref="A44:J44"/>
    <mergeCell ref="A45:J45"/>
    <mergeCell ref="A53:A54"/>
    <mergeCell ref="C53:C54"/>
    <mergeCell ref="D53:D54"/>
    <mergeCell ref="E53:E54"/>
    <mergeCell ref="F53:F54"/>
    <mergeCell ref="G53:G54"/>
    <mergeCell ref="H53:H54"/>
    <mergeCell ref="I53:I54"/>
    <mergeCell ref="J53:J54"/>
    <mergeCell ref="A55:A56"/>
    <mergeCell ref="C55:C56"/>
    <mergeCell ref="D55:D56"/>
    <mergeCell ref="E55:E56"/>
    <mergeCell ref="F55:F56"/>
    <mergeCell ref="G55:G56"/>
    <mergeCell ref="H55:H56"/>
    <mergeCell ref="I55:I56"/>
    <mergeCell ref="J55:J56"/>
    <mergeCell ref="H74:J74"/>
    <mergeCell ref="G71:H71"/>
    <mergeCell ref="A74:C74"/>
    <mergeCell ref="A79:D79"/>
    <mergeCell ref="H73:J73"/>
    <mergeCell ref="H109:J109"/>
    <mergeCell ref="A110:C110"/>
    <mergeCell ref="H110:J110"/>
    <mergeCell ref="H113:J113"/>
    <mergeCell ref="A80:D80"/>
    <mergeCell ref="A82:J82"/>
    <mergeCell ref="G107:H107"/>
    <mergeCell ref="A81:J81"/>
  </mergeCells>
  <printOptions/>
  <pageMargins left="0.5" right="0.25" top="0" bottom="0.25" header="0.3" footer="0.3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2"/>
  <sheetViews>
    <sheetView zoomScalePageLayoutView="0" workbookViewId="0" topLeftCell="A97">
      <selection activeCell="B100" sqref="B100:I105"/>
    </sheetView>
  </sheetViews>
  <sheetFormatPr defaultColWidth="9.00390625" defaultRowHeight="12.75"/>
  <cols>
    <col min="1" max="1" width="4.125" style="108" customWidth="1"/>
    <col min="2" max="2" width="30.00390625" style="108" customWidth="1"/>
    <col min="3" max="3" width="5.75390625" style="125" customWidth="1"/>
    <col min="4" max="4" width="10.75390625" style="126" customWidth="1"/>
    <col min="5" max="5" width="5.75390625" style="108" customWidth="1"/>
    <col min="6" max="6" width="5.375" style="108" customWidth="1"/>
    <col min="7" max="7" width="18.625" style="108" customWidth="1"/>
    <col min="8" max="8" width="11.875" style="108" customWidth="1"/>
    <col min="9" max="9" width="10.875" style="108" customWidth="1"/>
    <col min="10" max="10" width="9.375" style="108" customWidth="1"/>
    <col min="11" max="12" width="9.125" style="108" bestFit="1" customWidth="1"/>
    <col min="13" max="13" width="33.25390625" style="108" customWidth="1"/>
    <col min="14" max="14" width="23.875" style="108" customWidth="1"/>
    <col min="15" max="16384" width="9.125" style="108" customWidth="1"/>
  </cols>
  <sheetData>
    <row r="1" spans="1:9" s="2" customFormat="1" ht="21" customHeight="1">
      <c r="A1" s="217" t="s">
        <v>0</v>
      </c>
      <c r="B1" s="217"/>
      <c r="C1" s="217"/>
      <c r="D1" s="217"/>
      <c r="E1" s="15"/>
      <c r="F1" s="15"/>
      <c r="G1" s="116"/>
      <c r="H1" s="117" t="s">
        <v>603</v>
      </c>
      <c r="I1" s="118" t="s">
        <v>231</v>
      </c>
    </row>
    <row r="2" spans="1:9" s="2" customFormat="1" ht="21" customHeight="1">
      <c r="A2" s="232" t="s">
        <v>1</v>
      </c>
      <c r="B2" s="232"/>
      <c r="C2" s="232"/>
      <c r="D2" s="232"/>
      <c r="E2" s="15"/>
      <c r="F2" s="15"/>
      <c r="G2" s="15"/>
      <c r="H2" s="117" t="s">
        <v>602</v>
      </c>
      <c r="I2" s="118">
        <v>51140206</v>
      </c>
    </row>
    <row r="3" spans="1:10" s="4" customFormat="1" ht="21.75" customHeight="1">
      <c r="A3" s="218" t="s">
        <v>109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 s="4" customFormat="1" ht="21.75" customHeight="1">
      <c r="A4" s="218" t="s">
        <v>271</v>
      </c>
      <c r="B4" s="218"/>
      <c r="C4" s="218"/>
      <c r="D4" s="218"/>
      <c r="E4" s="218"/>
      <c r="F4" s="218"/>
      <c r="G4" s="218"/>
      <c r="H4" s="218"/>
      <c r="I4" s="218"/>
      <c r="J4" s="218"/>
    </row>
    <row r="5" spans="2:7" s="42" customFormat="1" ht="21" customHeight="1">
      <c r="B5" s="42" t="s">
        <v>110</v>
      </c>
      <c r="E5" s="44"/>
      <c r="F5" s="44"/>
      <c r="G5" s="97"/>
    </row>
    <row r="6" spans="1:7" s="4" customFormat="1" ht="18" customHeight="1">
      <c r="A6" s="42"/>
      <c r="B6" s="43" t="s">
        <v>3</v>
      </c>
      <c r="C6" s="50" t="s">
        <v>113</v>
      </c>
      <c r="D6" s="42"/>
      <c r="E6" s="44"/>
      <c r="F6" s="46"/>
      <c r="G6" s="98"/>
    </row>
    <row r="7" spans="1:7" s="4" customFormat="1" ht="18" customHeight="1">
      <c r="A7" s="42"/>
      <c r="B7" s="43" t="s">
        <v>26</v>
      </c>
      <c r="C7" s="50" t="s">
        <v>540</v>
      </c>
      <c r="D7" s="42"/>
      <c r="E7" s="44"/>
      <c r="F7" s="46"/>
      <c r="G7" s="98"/>
    </row>
    <row r="8" spans="1:7" s="4" customFormat="1" ht="18" customHeight="1">
      <c r="A8" s="42"/>
      <c r="B8" s="43" t="s">
        <v>25</v>
      </c>
      <c r="C8" s="50" t="s">
        <v>111</v>
      </c>
      <c r="D8" s="42"/>
      <c r="E8" s="44"/>
      <c r="F8" s="46"/>
      <c r="G8" s="98"/>
    </row>
    <row r="9" spans="1:10" s="23" customFormat="1" ht="23.25" customHeight="1">
      <c r="A9" s="26" t="s">
        <v>5</v>
      </c>
      <c r="B9" s="26" t="s">
        <v>6</v>
      </c>
      <c r="C9" s="26" t="s">
        <v>7</v>
      </c>
      <c r="D9" s="27" t="s">
        <v>8</v>
      </c>
      <c r="E9" s="26" t="s">
        <v>9</v>
      </c>
      <c r="F9" s="26" t="s">
        <v>10</v>
      </c>
      <c r="G9" s="5" t="s">
        <v>544</v>
      </c>
      <c r="H9" s="26" t="s">
        <v>11</v>
      </c>
      <c r="I9" s="5" t="s">
        <v>12</v>
      </c>
      <c r="J9" s="5" t="s">
        <v>13</v>
      </c>
    </row>
    <row r="10" spans="1:10" s="29" customFormat="1" ht="23.25" customHeight="1">
      <c r="A10" s="7">
        <v>1</v>
      </c>
      <c r="B10" s="38" t="s">
        <v>130</v>
      </c>
      <c r="C10" s="22" t="s">
        <v>30</v>
      </c>
      <c r="D10" s="22" t="s">
        <v>28</v>
      </c>
      <c r="E10" s="9">
        <v>45</v>
      </c>
      <c r="F10" s="9">
        <v>2</v>
      </c>
      <c r="G10" s="103" t="s">
        <v>501</v>
      </c>
      <c r="H10" s="127" t="s">
        <v>302</v>
      </c>
      <c r="I10" s="22" t="s">
        <v>33</v>
      </c>
      <c r="J10" s="9"/>
    </row>
    <row r="11" spans="1:10" s="29" customFormat="1" ht="23.25" customHeight="1">
      <c r="A11" s="7">
        <v>2</v>
      </c>
      <c r="B11" s="63" t="s">
        <v>517</v>
      </c>
      <c r="C11" s="22" t="s">
        <v>32</v>
      </c>
      <c r="D11" s="22" t="s">
        <v>28</v>
      </c>
      <c r="E11" s="9">
        <v>30</v>
      </c>
      <c r="F11" s="9">
        <v>2</v>
      </c>
      <c r="G11" s="9" t="s">
        <v>311</v>
      </c>
      <c r="H11" s="127" t="s">
        <v>302</v>
      </c>
      <c r="I11" s="22" t="s">
        <v>95</v>
      </c>
      <c r="J11" s="9"/>
    </row>
    <row r="12" spans="1:10" s="29" customFormat="1" ht="23.25" customHeight="1">
      <c r="A12" s="7">
        <v>3</v>
      </c>
      <c r="B12" s="8" t="s">
        <v>132</v>
      </c>
      <c r="C12" s="22" t="s">
        <v>31</v>
      </c>
      <c r="D12" s="22" t="s">
        <v>28</v>
      </c>
      <c r="E12" s="9">
        <v>30</v>
      </c>
      <c r="F12" s="9">
        <v>2</v>
      </c>
      <c r="G12" s="9" t="s">
        <v>312</v>
      </c>
      <c r="H12" s="127" t="s">
        <v>302</v>
      </c>
      <c r="I12" s="22" t="s">
        <v>95</v>
      </c>
      <c r="J12" s="9"/>
    </row>
    <row r="13" spans="1:10" s="29" customFormat="1" ht="23.25" customHeight="1">
      <c r="A13" s="7">
        <v>4</v>
      </c>
      <c r="B13" s="8" t="s">
        <v>142</v>
      </c>
      <c r="C13" s="22" t="s">
        <v>61</v>
      </c>
      <c r="D13" s="22" t="s">
        <v>28</v>
      </c>
      <c r="E13" s="9">
        <v>45</v>
      </c>
      <c r="F13" s="9">
        <v>2</v>
      </c>
      <c r="G13" s="9" t="s">
        <v>332</v>
      </c>
      <c r="H13" s="7" t="s">
        <v>303</v>
      </c>
      <c r="I13" s="37" t="s">
        <v>143</v>
      </c>
      <c r="J13" s="77" t="s">
        <v>96</v>
      </c>
    </row>
    <row r="14" spans="1:10" s="29" customFormat="1" ht="23.25" customHeight="1">
      <c r="A14" s="7">
        <v>5</v>
      </c>
      <c r="B14" s="128" t="s">
        <v>260</v>
      </c>
      <c r="C14" s="124" t="s">
        <v>261</v>
      </c>
      <c r="D14" s="129" t="s">
        <v>79</v>
      </c>
      <c r="E14" s="129">
        <v>30</v>
      </c>
      <c r="F14" s="129">
        <v>2</v>
      </c>
      <c r="G14" s="105" t="s">
        <v>211</v>
      </c>
      <c r="H14" s="129" t="s">
        <v>232</v>
      </c>
      <c r="I14" s="124" t="s">
        <v>262</v>
      </c>
      <c r="J14" s="7"/>
    </row>
    <row r="15" spans="1:10" s="29" customFormat="1" ht="23.25" customHeight="1">
      <c r="A15" s="7">
        <v>6</v>
      </c>
      <c r="B15" s="128" t="s">
        <v>263</v>
      </c>
      <c r="C15" s="124" t="s">
        <v>212</v>
      </c>
      <c r="D15" s="129" t="s">
        <v>34</v>
      </c>
      <c r="E15" s="129">
        <v>45</v>
      </c>
      <c r="F15" s="129">
        <v>2</v>
      </c>
      <c r="G15" s="105" t="s">
        <v>264</v>
      </c>
      <c r="H15" s="129" t="s">
        <v>232</v>
      </c>
      <c r="I15" s="124" t="s">
        <v>34</v>
      </c>
      <c r="J15" s="7"/>
    </row>
    <row r="16" spans="1:10" s="29" customFormat="1" ht="23.25" customHeight="1">
      <c r="A16" s="7">
        <v>7</v>
      </c>
      <c r="B16" s="128" t="s">
        <v>213</v>
      </c>
      <c r="C16" s="124" t="s">
        <v>214</v>
      </c>
      <c r="D16" s="129" t="s">
        <v>34</v>
      </c>
      <c r="E16" s="129">
        <v>45</v>
      </c>
      <c r="F16" s="129">
        <v>2</v>
      </c>
      <c r="G16" s="105" t="s">
        <v>211</v>
      </c>
      <c r="H16" s="129" t="s">
        <v>232</v>
      </c>
      <c r="I16" s="124" t="s">
        <v>34</v>
      </c>
      <c r="J16" s="7"/>
    </row>
    <row r="17" spans="1:10" s="29" customFormat="1" ht="23.25" customHeight="1">
      <c r="A17" s="7">
        <v>8</v>
      </c>
      <c r="B17" s="130" t="s">
        <v>215</v>
      </c>
      <c r="C17" s="124" t="s">
        <v>216</v>
      </c>
      <c r="D17" s="129" t="s">
        <v>34</v>
      </c>
      <c r="E17" s="129">
        <v>30</v>
      </c>
      <c r="F17" s="129">
        <v>2</v>
      </c>
      <c r="G17" s="105" t="s">
        <v>217</v>
      </c>
      <c r="H17" s="129" t="s">
        <v>232</v>
      </c>
      <c r="I17" s="124" t="s">
        <v>34</v>
      </c>
      <c r="J17" s="7"/>
    </row>
    <row r="18" spans="1:12" s="29" customFormat="1" ht="18" customHeight="1">
      <c r="A18" s="28"/>
      <c r="B18" s="28"/>
      <c r="C18" s="32"/>
      <c r="D18" s="32"/>
      <c r="E18" s="31">
        <f>SUM(E10:E17)</f>
        <v>300</v>
      </c>
      <c r="F18" s="31">
        <f>SUM(F10:F17)</f>
        <v>16</v>
      </c>
      <c r="G18" s="32"/>
      <c r="H18" s="28"/>
      <c r="K18" s="14">
        <f>E18*8/10</f>
        <v>240</v>
      </c>
      <c r="L18" s="14">
        <f>K18/19</f>
        <v>12.631578947368421</v>
      </c>
    </row>
    <row r="19" spans="2:7" s="42" customFormat="1" ht="19.5" customHeight="1">
      <c r="B19" s="42" t="s">
        <v>536</v>
      </c>
      <c r="G19" s="100"/>
    </row>
    <row r="20" spans="2:7" s="42" customFormat="1" ht="18" customHeight="1">
      <c r="B20" s="43" t="s">
        <v>3</v>
      </c>
      <c r="C20" s="50" t="s">
        <v>114</v>
      </c>
      <c r="G20" s="100"/>
    </row>
    <row r="21" spans="1:7" s="4" customFormat="1" ht="18" customHeight="1">
      <c r="A21" s="42"/>
      <c r="B21" s="43" t="s">
        <v>14</v>
      </c>
      <c r="C21" s="50" t="s">
        <v>364</v>
      </c>
      <c r="D21" s="42"/>
      <c r="E21" s="42"/>
      <c r="G21" s="15"/>
    </row>
    <row r="22" spans="1:7" s="4" customFormat="1" ht="18" customHeight="1">
      <c r="A22" s="42"/>
      <c r="B22" s="43" t="s">
        <v>25</v>
      </c>
      <c r="C22" s="50" t="s">
        <v>115</v>
      </c>
      <c r="D22" s="42"/>
      <c r="E22" s="42"/>
      <c r="G22" s="15"/>
    </row>
    <row r="23" spans="1:7" s="4" customFormat="1" ht="18" customHeight="1">
      <c r="A23" s="42"/>
      <c r="B23" s="43" t="s">
        <v>15</v>
      </c>
      <c r="C23" s="49" t="s">
        <v>116</v>
      </c>
      <c r="D23" s="42"/>
      <c r="G23" s="15"/>
    </row>
    <row r="24" spans="1:7" s="4" customFormat="1" ht="18" customHeight="1">
      <c r="A24" s="42"/>
      <c r="B24" s="43" t="s">
        <v>16</v>
      </c>
      <c r="C24" s="49" t="s">
        <v>117</v>
      </c>
      <c r="D24" s="42"/>
      <c r="G24" s="15"/>
    </row>
    <row r="25" spans="1:10" s="23" customFormat="1" ht="21" customHeight="1">
      <c r="A25" s="26" t="s">
        <v>5</v>
      </c>
      <c r="B25" s="26" t="s">
        <v>6</v>
      </c>
      <c r="C25" s="26" t="s">
        <v>7</v>
      </c>
      <c r="D25" s="27" t="s">
        <v>8</v>
      </c>
      <c r="E25" s="26" t="s">
        <v>9</v>
      </c>
      <c r="F25" s="26" t="s">
        <v>10</v>
      </c>
      <c r="G25" s="5" t="s">
        <v>544</v>
      </c>
      <c r="H25" s="26" t="s">
        <v>11</v>
      </c>
      <c r="I25" s="5" t="s">
        <v>12</v>
      </c>
      <c r="J25" s="5" t="s">
        <v>13</v>
      </c>
    </row>
    <row r="26" spans="1:10" s="29" customFormat="1" ht="23.25" customHeight="1">
      <c r="A26" s="9">
        <v>1</v>
      </c>
      <c r="B26" s="8" t="s">
        <v>142</v>
      </c>
      <c r="C26" s="22" t="s">
        <v>61</v>
      </c>
      <c r="D26" s="36" t="s">
        <v>28</v>
      </c>
      <c r="E26" s="9">
        <v>30</v>
      </c>
      <c r="F26" s="9">
        <v>1</v>
      </c>
      <c r="G26" s="9" t="s">
        <v>332</v>
      </c>
      <c r="H26" s="7" t="s">
        <v>303</v>
      </c>
      <c r="I26" s="37" t="s">
        <v>143</v>
      </c>
      <c r="J26" s="77" t="s">
        <v>547</v>
      </c>
    </row>
    <row r="27" spans="1:10" s="29" customFormat="1" ht="20.25" customHeight="1">
      <c r="A27" s="124">
        <v>2</v>
      </c>
      <c r="B27" s="131" t="s">
        <v>221</v>
      </c>
      <c r="C27" s="124" t="s">
        <v>222</v>
      </c>
      <c r="D27" s="124" t="s">
        <v>34</v>
      </c>
      <c r="E27" s="124">
        <v>45</v>
      </c>
      <c r="F27" s="124">
        <v>2</v>
      </c>
      <c r="G27" s="105" t="s">
        <v>217</v>
      </c>
      <c r="H27" s="124" t="s">
        <v>232</v>
      </c>
      <c r="I27" s="124" t="s">
        <v>34</v>
      </c>
      <c r="J27" s="22"/>
    </row>
    <row r="28" spans="1:10" s="29" customFormat="1" ht="20.25" customHeight="1">
      <c r="A28" s="9">
        <v>3</v>
      </c>
      <c r="B28" s="131" t="s">
        <v>218</v>
      </c>
      <c r="C28" s="124" t="s">
        <v>265</v>
      </c>
      <c r="D28" s="124" t="s">
        <v>34</v>
      </c>
      <c r="E28" s="124">
        <v>30</v>
      </c>
      <c r="F28" s="124">
        <v>2</v>
      </c>
      <c r="G28" s="105" t="s">
        <v>266</v>
      </c>
      <c r="H28" s="124" t="s">
        <v>232</v>
      </c>
      <c r="I28" s="124" t="s">
        <v>34</v>
      </c>
      <c r="J28" s="22"/>
    </row>
    <row r="29" spans="1:10" s="28" customFormat="1" ht="20.25" customHeight="1">
      <c r="A29" s="124">
        <v>4</v>
      </c>
      <c r="B29" s="131" t="s">
        <v>223</v>
      </c>
      <c r="C29" s="124" t="s">
        <v>224</v>
      </c>
      <c r="D29" s="124" t="s">
        <v>34</v>
      </c>
      <c r="E29" s="124">
        <v>45</v>
      </c>
      <c r="F29" s="124">
        <v>2</v>
      </c>
      <c r="G29" s="105" t="s">
        <v>264</v>
      </c>
      <c r="H29" s="124" t="s">
        <v>232</v>
      </c>
      <c r="I29" s="124" t="s">
        <v>34</v>
      </c>
      <c r="J29" s="22"/>
    </row>
    <row r="30" spans="1:27" s="30" customFormat="1" ht="23.25" customHeight="1">
      <c r="A30" s="9">
        <v>5</v>
      </c>
      <c r="B30" s="131" t="s">
        <v>267</v>
      </c>
      <c r="C30" s="124" t="s">
        <v>268</v>
      </c>
      <c r="D30" s="124" t="s">
        <v>34</v>
      </c>
      <c r="E30" s="124">
        <v>30</v>
      </c>
      <c r="F30" s="124">
        <v>2</v>
      </c>
      <c r="G30" s="105" t="s">
        <v>610</v>
      </c>
      <c r="H30" s="124" t="s">
        <v>232</v>
      </c>
      <c r="I30" s="124" t="s">
        <v>34</v>
      </c>
      <c r="J30" s="37" t="s">
        <v>548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</row>
    <row r="31" spans="1:10" s="28" customFormat="1" ht="23.25" customHeight="1">
      <c r="A31" s="124">
        <v>6</v>
      </c>
      <c r="B31" s="131" t="s">
        <v>225</v>
      </c>
      <c r="C31" s="124" t="s">
        <v>226</v>
      </c>
      <c r="D31" s="124" t="s">
        <v>34</v>
      </c>
      <c r="E31" s="124">
        <v>30</v>
      </c>
      <c r="F31" s="124">
        <v>2</v>
      </c>
      <c r="G31" s="105" t="s">
        <v>609</v>
      </c>
      <c r="H31" s="124" t="s">
        <v>232</v>
      </c>
      <c r="I31" s="124" t="s">
        <v>34</v>
      </c>
      <c r="J31" s="37" t="s">
        <v>549</v>
      </c>
    </row>
    <row r="32" spans="1:10" s="28" customFormat="1" ht="20.25" customHeight="1">
      <c r="A32" s="9">
        <v>7</v>
      </c>
      <c r="B32" s="131" t="s">
        <v>270</v>
      </c>
      <c r="C32" s="124" t="s">
        <v>228</v>
      </c>
      <c r="D32" s="124" t="s">
        <v>34</v>
      </c>
      <c r="E32" s="124" t="s">
        <v>546</v>
      </c>
      <c r="F32" s="124">
        <v>4</v>
      </c>
      <c r="G32" s="236" t="s">
        <v>554</v>
      </c>
      <c r="H32" s="236"/>
      <c r="I32" s="124" t="s">
        <v>34</v>
      </c>
      <c r="J32" s="78"/>
    </row>
    <row r="33" spans="1:12" s="29" customFormat="1" ht="20.25" customHeight="1">
      <c r="A33" s="2"/>
      <c r="B33" s="2"/>
      <c r="C33" s="2"/>
      <c r="D33" s="2"/>
      <c r="E33" s="31">
        <f>SUM(E26:E32)</f>
        <v>210</v>
      </c>
      <c r="F33" s="31">
        <f>SUM(F26:F32)</f>
        <v>15</v>
      </c>
      <c r="G33" s="15"/>
      <c r="H33" s="2"/>
      <c r="I33" s="2"/>
      <c r="J33" s="2"/>
      <c r="K33" s="2"/>
      <c r="L33" s="2"/>
    </row>
    <row r="34" spans="4:10" s="15" customFormat="1" ht="18.75" customHeight="1">
      <c r="D34" s="2"/>
      <c r="G34" s="243" t="s">
        <v>613</v>
      </c>
      <c r="H34" s="243"/>
      <c r="I34" s="243"/>
      <c r="J34" s="243"/>
    </row>
    <row r="35" spans="1:10" s="17" customFormat="1" ht="29.25" customHeight="1">
      <c r="A35" s="242" t="s">
        <v>305</v>
      </c>
      <c r="B35" s="242"/>
      <c r="C35" s="242" t="s">
        <v>306</v>
      </c>
      <c r="D35" s="242"/>
      <c r="E35" s="242"/>
      <c r="F35" s="242"/>
      <c r="G35" s="211" t="s">
        <v>18</v>
      </c>
      <c r="H35" s="211"/>
      <c r="I35" s="211"/>
      <c r="J35" s="211"/>
    </row>
    <row r="36" s="2" customFormat="1" ht="18.75" customHeight="1"/>
    <row r="37" s="2" customFormat="1" ht="18.75" customHeight="1"/>
    <row r="38" s="1" customFormat="1" ht="18.75" customHeight="1"/>
    <row r="39" spans="2:8" s="25" customFormat="1" ht="18.75" customHeight="1">
      <c r="B39" s="48" t="s">
        <v>230</v>
      </c>
      <c r="D39" s="239" t="s">
        <v>19</v>
      </c>
      <c r="E39" s="239"/>
      <c r="F39" s="239"/>
      <c r="H39" s="25" t="s">
        <v>21</v>
      </c>
    </row>
    <row r="40" spans="1:9" s="2" customFormat="1" ht="21" customHeight="1">
      <c r="A40" s="217" t="s">
        <v>0</v>
      </c>
      <c r="B40" s="217"/>
      <c r="C40" s="217"/>
      <c r="D40" s="217"/>
      <c r="E40" s="15"/>
      <c r="F40" s="15"/>
      <c r="G40" s="116"/>
      <c r="H40" s="117" t="s">
        <v>604</v>
      </c>
      <c r="I40" s="118" t="s">
        <v>250</v>
      </c>
    </row>
    <row r="41" spans="1:9" s="2" customFormat="1" ht="21" customHeight="1">
      <c r="A41" s="232" t="s">
        <v>1</v>
      </c>
      <c r="B41" s="232"/>
      <c r="C41" s="232"/>
      <c r="D41" s="232"/>
      <c r="E41" s="15"/>
      <c r="F41" s="15"/>
      <c r="G41" s="15"/>
      <c r="H41" s="117" t="s">
        <v>602</v>
      </c>
      <c r="I41" s="118">
        <v>51140206</v>
      </c>
    </row>
    <row r="42" spans="1:10" s="4" customFormat="1" ht="24.75" customHeight="1">
      <c r="A42" s="218" t="s">
        <v>109</v>
      </c>
      <c r="B42" s="218"/>
      <c r="C42" s="218"/>
      <c r="D42" s="218"/>
      <c r="E42" s="218"/>
      <c r="F42" s="218"/>
      <c r="G42" s="218"/>
      <c r="H42" s="218"/>
      <c r="I42" s="218"/>
      <c r="J42" s="218"/>
    </row>
    <row r="43" spans="1:10" s="4" customFormat="1" ht="24.75" customHeight="1">
      <c r="A43" s="218" t="s">
        <v>208</v>
      </c>
      <c r="B43" s="218"/>
      <c r="C43" s="218"/>
      <c r="D43" s="218"/>
      <c r="E43" s="218"/>
      <c r="F43" s="218"/>
      <c r="G43" s="218"/>
      <c r="H43" s="218"/>
      <c r="I43" s="218"/>
      <c r="J43" s="218"/>
    </row>
    <row r="44" spans="2:7" s="42" customFormat="1" ht="19.5" customHeight="1">
      <c r="B44" s="42" t="s">
        <v>537</v>
      </c>
      <c r="E44" s="44"/>
      <c r="F44" s="44"/>
      <c r="G44" s="97"/>
    </row>
    <row r="45" spans="1:7" s="4" customFormat="1" ht="19.5" customHeight="1">
      <c r="A45" s="42"/>
      <c r="B45" s="43" t="s">
        <v>20</v>
      </c>
      <c r="C45" s="50" t="s">
        <v>161</v>
      </c>
      <c r="D45" s="42"/>
      <c r="E45" s="44"/>
      <c r="F45" s="46"/>
      <c r="G45" s="98"/>
    </row>
    <row r="46" spans="1:7" s="4" customFormat="1" ht="19.5" customHeight="1">
      <c r="A46" s="42"/>
      <c r="B46" s="43" t="s">
        <v>3</v>
      </c>
      <c r="C46" s="50" t="s">
        <v>539</v>
      </c>
      <c r="D46" s="42"/>
      <c r="E46" s="44"/>
      <c r="F46" s="46"/>
      <c r="G46" s="98"/>
    </row>
    <row r="47" spans="1:7" s="4" customFormat="1" ht="19.5" customHeight="1">
      <c r="A47" s="42"/>
      <c r="B47" s="43" t="s">
        <v>26</v>
      </c>
      <c r="C47" s="50" t="s">
        <v>540</v>
      </c>
      <c r="D47" s="42"/>
      <c r="E47" s="44"/>
      <c r="F47" s="46"/>
      <c r="G47" s="98"/>
    </row>
    <row r="48" spans="1:7" s="4" customFormat="1" ht="19.5" customHeight="1">
      <c r="A48" s="42"/>
      <c r="B48" s="43" t="s">
        <v>25</v>
      </c>
      <c r="C48" s="50" t="s">
        <v>111</v>
      </c>
      <c r="D48" s="42"/>
      <c r="E48" s="44"/>
      <c r="F48" s="46"/>
      <c r="G48" s="98"/>
    </row>
    <row r="49" spans="1:14" s="23" customFormat="1" ht="18.75" customHeight="1">
      <c r="A49" s="5" t="s">
        <v>5</v>
      </c>
      <c r="B49" s="5" t="s">
        <v>6</v>
      </c>
      <c r="C49" s="5" t="s">
        <v>7</v>
      </c>
      <c r="D49" s="6" t="s">
        <v>8</v>
      </c>
      <c r="E49" s="5" t="s">
        <v>9</v>
      </c>
      <c r="F49" s="5" t="s">
        <v>10</v>
      </c>
      <c r="G49" s="5" t="s">
        <v>544</v>
      </c>
      <c r="H49" s="5" t="s">
        <v>11</v>
      </c>
      <c r="I49" s="5" t="s">
        <v>12</v>
      </c>
      <c r="J49" s="5" t="s">
        <v>13</v>
      </c>
      <c r="L49" s="24"/>
      <c r="M49" s="24"/>
      <c r="N49" s="24"/>
    </row>
    <row r="50" spans="1:10" s="29" customFormat="1" ht="24.75" customHeight="1">
      <c r="A50" s="124">
        <v>1</v>
      </c>
      <c r="B50" s="156" t="s">
        <v>497</v>
      </c>
      <c r="C50" s="124" t="s">
        <v>35</v>
      </c>
      <c r="D50" s="124" t="s">
        <v>79</v>
      </c>
      <c r="E50" s="124">
        <v>75</v>
      </c>
      <c r="F50" s="124">
        <v>3</v>
      </c>
      <c r="G50" s="9" t="s">
        <v>272</v>
      </c>
      <c r="H50" s="22" t="s">
        <v>273</v>
      </c>
      <c r="I50" s="22" t="s">
        <v>95</v>
      </c>
      <c r="J50" s="22"/>
    </row>
    <row r="51" spans="1:10" s="29" customFormat="1" ht="20.25" customHeight="1">
      <c r="A51" s="124">
        <v>2</v>
      </c>
      <c r="B51" s="121" t="s">
        <v>274</v>
      </c>
      <c r="C51" s="124" t="s">
        <v>233</v>
      </c>
      <c r="D51" s="124" t="s">
        <v>79</v>
      </c>
      <c r="E51" s="124">
        <v>45</v>
      </c>
      <c r="F51" s="124">
        <v>2</v>
      </c>
      <c r="G51" s="105" t="s">
        <v>275</v>
      </c>
      <c r="H51" s="124" t="s">
        <v>252</v>
      </c>
      <c r="I51" s="124" t="s">
        <v>262</v>
      </c>
      <c r="J51" s="22"/>
    </row>
    <row r="52" spans="1:10" s="29" customFormat="1" ht="20.25" customHeight="1">
      <c r="A52" s="124">
        <v>3</v>
      </c>
      <c r="B52" s="121" t="s">
        <v>276</v>
      </c>
      <c r="C52" s="124" t="s">
        <v>256</v>
      </c>
      <c r="D52" s="124" t="s">
        <v>79</v>
      </c>
      <c r="E52" s="124">
        <v>45</v>
      </c>
      <c r="F52" s="124">
        <v>2</v>
      </c>
      <c r="G52" s="105" t="s">
        <v>277</v>
      </c>
      <c r="H52" s="124" t="s">
        <v>252</v>
      </c>
      <c r="I52" s="124" t="s">
        <v>33</v>
      </c>
      <c r="J52" s="74"/>
    </row>
    <row r="53" spans="1:10" s="29" customFormat="1" ht="20.25" customHeight="1">
      <c r="A53" s="124">
        <v>4</v>
      </c>
      <c r="B53" s="121" t="s">
        <v>234</v>
      </c>
      <c r="C53" s="124" t="s">
        <v>235</v>
      </c>
      <c r="D53" s="124" t="s">
        <v>34</v>
      </c>
      <c r="E53" s="124">
        <v>60</v>
      </c>
      <c r="F53" s="124">
        <v>2</v>
      </c>
      <c r="G53" s="105" t="s">
        <v>601</v>
      </c>
      <c r="H53" s="124" t="s">
        <v>252</v>
      </c>
      <c r="I53" s="124" t="s">
        <v>34</v>
      </c>
      <c r="J53" s="74"/>
    </row>
    <row r="54" spans="1:10" s="29" customFormat="1" ht="20.25" customHeight="1">
      <c r="A54" s="124">
        <v>5</v>
      </c>
      <c r="B54" s="121" t="s">
        <v>238</v>
      </c>
      <c r="C54" s="124" t="s">
        <v>239</v>
      </c>
      <c r="D54" s="124" t="s">
        <v>34</v>
      </c>
      <c r="E54" s="124">
        <v>45</v>
      </c>
      <c r="F54" s="124">
        <v>2</v>
      </c>
      <c r="G54" s="105" t="s">
        <v>278</v>
      </c>
      <c r="H54" s="124" t="s">
        <v>252</v>
      </c>
      <c r="I54" s="124" t="s">
        <v>34</v>
      </c>
      <c r="J54" s="74"/>
    </row>
    <row r="55" spans="1:10" s="29" customFormat="1" ht="20.25" customHeight="1">
      <c r="A55" s="124">
        <v>6</v>
      </c>
      <c r="B55" s="121" t="s">
        <v>236</v>
      </c>
      <c r="C55" s="124" t="s">
        <v>237</v>
      </c>
      <c r="D55" s="124" t="s">
        <v>34</v>
      </c>
      <c r="E55" s="124">
        <v>60</v>
      </c>
      <c r="F55" s="124">
        <v>2</v>
      </c>
      <c r="G55" s="105" t="s">
        <v>279</v>
      </c>
      <c r="H55" s="124" t="s">
        <v>252</v>
      </c>
      <c r="I55" s="124" t="s">
        <v>34</v>
      </c>
      <c r="J55" s="74"/>
    </row>
    <row r="56" spans="1:10" s="29" customFormat="1" ht="20.25" customHeight="1">
      <c r="A56" s="124">
        <v>7</v>
      </c>
      <c r="B56" s="8" t="s">
        <v>520</v>
      </c>
      <c r="C56" s="124" t="s">
        <v>240</v>
      </c>
      <c r="D56" s="124" t="s">
        <v>34</v>
      </c>
      <c r="E56" s="124">
        <v>45</v>
      </c>
      <c r="F56" s="124">
        <v>2</v>
      </c>
      <c r="G56" s="105" t="s">
        <v>266</v>
      </c>
      <c r="H56" s="124" t="s">
        <v>304</v>
      </c>
      <c r="I56" s="124" t="s">
        <v>34</v>
      </c>
      <c r="J56" s="74"/>
    </row>
    <row r="57" spans="1:10" s="29" customFormat="1" ht="20.25" customHeight="1">
      <c r="A57" s="124">
        <v>8</v>
      </c>
      <c r="B57" s="122" t="s">
        <v>280</v>
      </c>
      <c r="C57" s="124" t="s">
        <v>241</v>
      </c>
      <c r="D57" s="124" t="s">
        <v>34</v>
      </c>
      <c r="E57" s="124">
        <v>45</v>
      </c>
      <c r="F57" s="124">
        <v>2</v>
      </c>
      <c r="G57" s="105" t="s">
        <v>211</v>
      </c>
      <c r="H57" s="124" t="s">
        <v>252</v>
      </c>
      <c r="I57" s="124" t="s">
        <v>34</v>
      </c>
      <c r="J57" s="74"/>
    </row>
    <row r="58" spans="1:12" s="29" customFormat="1" ht="22.5" customHeight="1">
      <c r="A58" s="13"/>
      <c r="B58" s="14"/>
      <c r="C58" s="13"/>
      <c r="D58" s="13"/>
      <c r="E58" s="34">
        <f>SUM(E50:E57)</f>
        <v>420</v>
      </c>
      <c r="F58" s="34">
        <f>SUM(F50:F57)</f>
        <v>17</v>
      </c>
      <c r="G58" s="35"/>
      <c r="H58" s="13"/>
      <c r="I58" s="13"/>
      <c r="J58" s="13"/>
      <c r="K58" s="14">
        <f>E58*8/10</f>
        <v>336</v>
      </c>
      <c r="L58" s="14">
        <f>K58/18</f>
        <v>18.666666666666668</v>
      </c>
    </row>
    <row r="59" spans="2:7" s="42" customFormat="1" ht="21.75" customHeight="1">
      <c r="B59" s="42" t="s">
        <v>112</v>
      </c>
      <c r="D59" s="44"/>
      <c r="E59" s="44"/>
      <c r="F59" s="44"/>
      <c r="G59" s="97"/>
    </row>
    <row r="60" spans="2:7" s="42" customFormat="1" ht="21.75" customHeight="1">
      <c r="B60" s="43" t="s">
        <v>3</v>
      </c>
      <c r="C60" s="50" t="s">
        <v>119</v>
      </c>
      <c r="G60" s="100"/>
    </row>
    <row r="61" spans="1:7" s="4" customFormat="1" ht="21.75" customHeight="1">
      <c r="A61" s="42"/>
      <c r="B61" s="43" t="s">
        <v>14</v>
      </c>
      <c r="C61" s="50" t="s">
        <v>364</v>
      </c>
      <c r="D61" s="44"/>
      <c r="E61" s="44"/>
      <c r="F61" s="46"/>
      <c r="G61" s="98"/>
    </row>
    <row r="62" spans="1:7" s="4" customFormat="1" ht="21.75" customHeight="1">
      <c r="A62" s="42"/>
      <c r="B62" s="43" t="s">
        <v>25</v>
      </c>
      <c r="C62" s="50" t="s">
        <v>120</v>
      </c>
      <c r="D62" s="44"/>
      <c r="E62" s="44"/>
      <c r="F62" s="46"/>
      <c r="G62" s="98"/>
    </row>
    <row r="63" spans="1:10" s="23" customFormat="1" ht="18.75" customHeight="1">
      <c r="A63" s="5" t="s">
        <v>5</v>
      </c>
      <c r="B63" s="5" t="s">
        <v>6</v>
      </c>
      <c r="C63" s="5" t="s">
        <v>7</v>
      </c>
      <c r="D63" s="6" t="s">
        <v>8</v>
      </c>
      <c r="E63" s="5" t="s">
        <v>9</v>
      </c>
      <c r="F63" s="5" t="s">
        <v>10</v>
      </c>
      <c r="G63" s="5" t="s">
        <v>544</v>
      </c>
      <c r="H63" s="5" t="s">
        <v>11</v>
      </c>
      <c r="I63" s="5" t="s">
        <v>12</v>
      </c>
      <c r="J63" s="5" t="s">
        <v>13</v>
      </c>
    </row>
    <row r="64" spans="1:10" s="41" customFormat="1" ht="24" customHeight="1">
      <c r="A64" s="124">
        <v>1</v>
      </c>
      <c r="B64" s="121" t="s">
        <v>281</v>
      </c>
      <c r="C64" s="124" t="s">
        <v>39</v>
      </c>
      <c r="D64" s="124" t="s">
        <v>79</v>
      </c>
      <c r="E64" s="124">
        <v>45</v>
      </c>
      <c r="F64" s="124">
        <v>2</v>
      </c>
      <c r="G64" s="9" t="s">
        <v>282</v>
      </c>
      <c r="H64" s="37" t="s">
        <v>300</v>
      </c>
      <c r="I64" s="22" t="s">
        <v>46</v>
      </c>
      <c r="J64" s="7"/>
    </row>
    <row r="65" spans="1:10" s="29" customFormat="1" ht="24" customHeight="1">
      <c r="A65" s="124">
        <v>2</v>
      </c>
      <c r="B65" s="122" t="s">
        <v>242</v>
      </c>
      <c r="C65" s="124" t="s">
        <v>283</v>
      </c>
      <c r="D65" s="124" t="s">
        <v>79</v>
      </c>
      <c r="E65" s="124">
        <v>45</v>
      </c>
      <c r="F65" s="124">
        <v>2</v>
      </c>
      <c r="G65" s="105" t="s">
        <v>284</v>
      </c>
      <c r="H65" s="124" t="s">
        <v>252</v>
      </c>
      <c r="I65" s="124" t="s">
        <v>33</v>
      </c>
      <c r="J65" s="7"/>
    </row>
    <row r="66" spans="1:10" s="29" customFormat="1" ht="24" customHeight="1">
      <c r="A66" s="124">
        <v>3</v>
      </c>
      <c r="B66" s="80" t="s">
        <v>132</v>
      </c>
      <c r="C66" s="186" t="s">
        <v>31</v>
      </c>
      <c r="D66" s="186" t="s">
        <v>79</v>
      </c>
      <c r="E66" s="186">
        <v>30</v>
      </c>
      <c r="F66" s="187">
        <v>2</v>
      </c>
      <c r="G66" s="12" t="s">
        <v>286</v>
      </c>
      <c r="H66" s="132" t="s">
        <v>300</v>
      </c>
      <c r="I66" s="22" t="s">
        <v>95</v>
      </c>
      <c r="J66" s="7"/>
    </row>
    <row r="67" spans="1:10" s="29" customFormat="1" ht="24" customHeight="1">
      <c r="A67" s="188">
        <v>4</v>
      </c>
      <c r="B67" s="67" t="s">
        <v>580</v>
      </c>
      <c r="C67" s="33" t="s">
        <v>247</v>
      </c>
      <c r="D67" s="33" t="s">
        <v>79</v>
      </c>
      <c r="E67" s="33">
        <v>30</v>
      </c>
      <c r="F67" s="33">
        <v>2</v>
      </c>
      <c r="G67" s="33" t="s">
        <v>581</v>
      </c>
      <c r="H67" s="33" t="s">
        <v>252</v>
      </c>
      <c r="I67" s="114" t="s">
        <v>95</v>
      </c>
      <c r="J67" s="7"/>
    </row>
    <row r="68" spans="1:10" s="29" customFormat="1" ht="24" customHeight="1">
      <c r="A68" s="124">
        <v>5</v>
      </c>
      <c r="B68" s="135" t="s">
        <v>245</v>
      </c>
      <c r="C68" s="136" t="s">
        <v>246</v>
      </c>
      <c r="D68" s="136" t="s">
        <v>34</v>
      </c>
      <c r="E68" s="136">
        <v>45</v>
      </c>
      <c r="F68" s="136">
        <v>2</v>
      </c>
      <c r="G68" s="105" t="s">
        <v>601</v>
      </c>
      <c r="H68" s="136" t="s">
        <v>252</v>
      </c>
      <c r="I68" s="124" t="s">
        <v>34</v>
      </c>
      <c r="J68" s="7"/>
    </row>
    <row r="69" spans="1:10" s="29" customFormat="1" ht="24" customHeight="1">
      <c r="A69" s="124">
        <v>6</v>
      </c>
      <c r="B69" s="121" t="s">
        <v>243</v>
      </c>
      <c r="C69" s="124" t="s">
        <v>244</v>
      </c>
      <c r="D69" s="124" t="s">
        <v>34</v>
      </c>
      <c r="E69" s="124">
        <v>45</v>
      </c>
      <c r="F69" s="124">
        <v>2</v>
      </c>
      <c r="G69" s="105" t="s">
        <v>285</v>
      </c>
      <c r="H69" s="124" t="s">
        <v>252</v>
      </c>
      <c r="I69" s="124" t="s">
        <v>34</v>
      </c>
      <c r="J69" s="7"/>
    </row>
    <row r="70" spans="1:10" s="29" customFormat="1" ht="24" customHeight="1">
      <c r="A70" s="124">
        <v>7</v>
      </c>
      <c r="B70" s="121" t="s">
        <v>287</v>
      </c>
      <c r="C70" s="124" t="s">
        <v>249</v>
      </c>
      <c r="D70" s="124" t="s">
        <v>34</v>
      </c>
      <c r="E70" s="124" t="s">
        <v>546</v>
      </c>
      <c r="F70" s="124">
        <v>4</v>
      </c>
      <c r="G70" s="244" t="s">
        <v>556</v>
      </c>
      <c r="H70" s="244"/>
      <c r="I70" s="124" t="s">
        <v>34</v>
      </c>
      <c r="J70" s="7"/>
    </row>
    <row r="71" spans="1:12" s="29" customFormat="1" ht="24.75" customHeight="1">
      <c r="A71" s="14"/>
      <c r="B71" s="14"/>
      <c r="C71" s="14"/>
      <c r="D71" s="2"/>
      <c r="E71" s="31">
        <f>SUM(E64:E70)</f>
        <v>240</v>
      </c>
      <c r="F71" s="31">
        <f>SUM(F64:F70)</f>
        <v>16</v>
      </c>
      <c r="G71" s="15"/>
      <c r="H71" s="2"/>
      <c r="I71" s="2"/>
      <c r="J71" s="2"/>
      <c r="K71" s="14"/>
      <c r="L71" s="14"/>
    </row>
    <row r="72" spans="4:10" s="15" customFormat="1" ht="18.75" customHeight="1">
      <c r="D72" s="2"/>
      <c r="G72" s="243" t="s">
        <v>613</v>
      </c>
      <c r="H72" s="243"/>
      <c r="I72" s="243"/>
      <c r="J72" s="243"/>
    </row>
    <row r="73" spans="1:10" s="17" customFormat="1" ht="29.25" customHeight="1">
      <c r="A73" s="242" t="s">
        <v>305</v>
      </c>
      <c r="B73" s="242"/>
      <c r="C73" s="242" t="s">
        <v>306</v>
      </c>
      <c r="D73" s="242"/>
      <c r="E73" s="242"/>
      <c r="F73" s="242"/>
      <c r="G73" s="211" t="s">
        <v>18</v>
      </c>
      <c r="H73" s="211"/>
      <c r="I73" s="211"/>
      <c r="J73" s="211"/>
    </row>
    <row r="74" s="2" customFormat="1" ht="18.75" customHeight="1"/>
    <row r="75" s="2" customFormat="1" ht="18.75" customHeight="1"/>
    <row r="76" s="1" customFormat="1" ht="18.75" customHeight="1"/>
    <row r="77" spans="2:8" s="25" customFormat="1" ht="18.75" customHeight="1">
      <c r="B77" s="48" t="s">
        <v>230</v>
      </c>
      <c r="D77" s="239" t="s">
        <v>19</v>
      </c>
      <c r="E77" s="239"/>
      <c r="F77" s="239"/>
      <c r="H77" s="25" t="s">
        <v>21</v>
      </c>
    </row>
    <row r="78" spans="1:9" s="2" customFormat="1" ht="21" customHeight="1">
      <c r="A78" s="217" t="s">
        <v>0</v>
      </c>
      <c r="B78" s="217"/>
      <c r="C78" s="217"/>
      <c r="D78" s="217"/>
      <c r="E78" s="15"/>
      <c r="F78" s="15"/>
      <c r="G78" s="116"/>
      <c r="H78" s="117" t="s">
        <v>605</v>
      </c>
      <c r="I78" s="118" t="s">
        <v>259</v>
      </c>
    </row>
    <row r="79" spans="1:9" s="2" customFormat="1" ht="21" customHeight="1">
      <c r="A79" s="232" t="s">
        <v>1</v>
      </c>
      <c r="B79" s="232"/>
      <c r="C79" s="232"/>
      <c r="D79" s="232"/>
      <c r="E79" s="15"/>
      <c r="F79" s="15"/>
      <c r="G79" s="15"/>
      <c r="H79" s="117" t="s">
        <v>602</v>
      </c>
      <c r="I79" s="118">
        <v>51140206</v>
      </c>
    </row>
    <row r="80" spans="1:9" s="2" customFormat="1" ht="13.5" customHeight="1">
      <c r="A80" s="3"/>
      <c r="B80" s="3"/>
      <c r="C80" s="3"/>
      <c r="D80" s="3"/>
      <c r="E80" s="15"/>
      <c r="F80" s="15"/>
      <c r="G80" s="15"/>
      <c r="H80" s="119"/>
      <c r="I80" s="120"/>
    </row>
    <row r="81" spans="1:10" s="4" customFormat="1" ht="21.75" customHeight="1">
      <c r="A81" s="218" t="s">
        <v>109</v>
      </c>
      <c r="B81" s="218"/>
      <c r="C81" s="218"/>
      <c r="D81" s="218"/>
      <c r="E81" s="218"/>
      <c r="F81" s="218"/>
      <c r="G81" s="218"/>
      <c r="H81" s="218"/>
      <c r="I81" s="218"/>
      <c r="J81" s="218"/>
    </row>
    <row r="82" spans="1:10" s="4" customFormat="1" ht="21.75" customHeight="1">
      <c r="A82" s="218" t="s">
        <v>208</v>
      </c>
      <c r="B82" s="218"/>
      <c r="C82" s="218"/>
      <c r="D82" s="218"/>
      <c r="E82" s="218"/>
      <c r="F82" s="218"/>
      <c r="G82" s="218"/>
      <c r="H82" s="218"/>
      <c r="I82" s="218"/>
      <c r="J82" s="218"/>
    </row>
    <row r="83" spans="2:7" s="42" customFormat="1" ht="21" customHeight="1">
      <c r="B83" s="42" t="s">
        <v>538</v>
      </c>
      <c r="E83" s="44"/>
      <c r="F83" s="44"/>
      <c r="G83" s="97"/>
    </row>
    <row r="84" spans="2:7" s="45" customFormat="1" ht="28.5" customHeight="1">
      <c r="B84" s="157" t="s">
        <v>27</v>
      </c>
      <c r="C84" s="50" t="s">
        <v>542</v>
      </c>
      <c r="E84" s="47"/>
      <c r="F84" s="47"/>
      <c r="G84" s="97"/>
    </row>
    <row r="85" spans="1:7" s="4" customFormat="1" ht="21" customHeight="1">
      <c r="A85" s="42"/>
      <c r="B85" s="43" t="s">
        <v>3</v>
      </c>
      <c r="C85" s="50" t="s">
        <v>121</v>
      </c>
      <c r="D85" s="42"/>
      <c r="E85" s="44"/>
      <c r="F85" s="46"/>
      <c r="G85" s="98"/>
    </row>
    <row r="86" spans="1:7" s="4" customFormat="1" ht="21" customHeight="1">
      <c r="A86" s="42"/>
      <c r="B86" s="43" t="s">
        <v>4</v>
      </c>
      <c r="C86" s="50" t="s">
        <v>111</v>
      </c>
      <c r="D86" s="42"/>
      <c r="E86" s="44"/>
      <c r="F86" s="46"/>
      <c r="G86" s="98"/>
    </row>
    <row r="87" spans="1:10" s="23" customFormat="1" ht="23.25" customHeight="1">
      <c r="A87" s="5" t="s">
        <v>5</v>
      </c>
      <c r="B87" s="5" t="s">
        <v>6</v>
      </c>
      <c r="C87" s="5" t="s">
        <v>7</v>
      </c>
      <c r="D87" s="6" t="s">
        <v>8</v>
      </c>
      <c r="E87" s="5" t="s">
        <v>9</v>
      </c>
      <c r="F87" s="5" t="s">
        <v>10</v>
      </c>
      <c r="G87" s="5" t="s">
        <v>544</v>
      </c>
      <c r="H87" s="5" t="s">
        <v>11</v>
      </c>
      <c r="I87" s="5" t="s">
        <v>12</v>
      </c>
      <c r="J87" s="5" t="s">
        <v>13</v>
      </c>
    </row>
    <row r="88" spans="1:13" s="29" customFormat="1" ht="27" customHeight="1">
      <c r="A88" s="22">
        <v>1</v>
      </c>
      <c r="B88" s="8" t="s">
        <v>521</v>
      </c>
      <c r="C88" s="36" t="s">
        <v>40</v>
      </c>
      <c r="D88" s="22" t="s">
        <v>28</v>
      </c>
      <c r="E88" s="36">
        <v>75</v>
      </c>
      <c r="F88" s="36">
        <v>4</v>
      </c>
      <c r="G88" s="33" t="s">
        <v>608</v>
      </c>
      <c r="H88" s="111" t="s">
        <v>188</v>
      </c>
      <c r="I88" s="12" t="s">
        <v>95</v>
      </c>
      <c r="J88" s="9"/>
      <c r="K88" s="87"/>
      <c r="M88" s="33" t="s">
        <v>511</v>
      </c>
    </row>
    <row r="89" spans="1:10" s="29" customFormat="1" ht="27" customHeight="1">
      <c r="A89" s="22">
        <v>2</v>
      </c>
      <c r="B89" s="40" t="s">
        <v>289</v>
      </c>
      <c r="C89" s="36" t="s">
        <v>30</v>
      </c>
      <c r="D89" s="22" t="s">
        <v>28</v>
      </c>
      <c r="E89" s="36">
        <v>45</v>
      </c>
      <c r="F89" s="36">
        <v>3</v>
      </c>
      <c r="G89" s="132" t="s">
        <v>299</v>
      </c>
      <c r="H89" s="37" t="s">
        <v>301</v>
      </c>
      <c r="I89" s="132" t="s">
        <v>95</v>
      </c>
      <c r="J89" s="22"/>
    </row>
    <row r="90" spans="1:10" s="29" customFormat="1" ht="27" customHeight="1">
      <c r="A90" s="22">
        <v>3</v>
      </c>
      <c r="B90" s="38" t="s">
        <v>253</v>
      </c>
      <c r="C90" s="22" t="s">
        <v>41</v>
      </c>
      <c r="D90" s="22" t="s">
        <v>34</v>
      </c>
      <c r="E90" s="22">
        <v>60</v>
      </c>
      <c r="F90" s="22">
        <v>2</v>
      </c>
      <c r="G90" s="37" t="s">
        <v>381</v>
      </c>
      <c r="H90" s="37" t="s">
        <v>301</v>
      </c>
      <c r="I90" s="22" t="s">
        <v>36</v>
      </c>
      <c r="J90" s="22"/>
    </row>
    <row r="91" spans="1:12" s="29" customFormat="1" ht="27" customHeight="1">
      <c r="A91" s="22">
        <v>4</v>
      </c>
      <c r="B91" s="204" t="s">
        <v>290</v>
      </c>
      <c r="C91" s="22" t="s">
        <v>246</v>
      </c>
      <c r="D91" s="22" t="s">
        <v>28</v>
      </c>
      <c r="E91" s="170">
        <v>60</v>
      </c>
      <c r="F91" s="22">
        <v>4</v>
      </c>
      <c r="G91" s="22" t="s">
        <v>211</v>
      </c>
      <c r="H91" s="22" t="s">
        <v>291</v>
      </c>
      <c r="I91" s="209" t="s">
        <v>95</v>
      </c>
      <c r="J91" s="22"/>
      <c r="L91" s="29">
        <v>75</v>
      </c>
    </row>
    <row r="92" spans="1:10" s="29" customFormat="1" ht="27" customHeight="1">
      <c r="A92" s="22">
        <v>5</v>
      </c>
      <c r="B92" s="134" t="s">
        <v>292</v>
      </c>
      <c r="C92" s="133" t="s">
        <v>254</v>
      </c>
      <c r="D92" s="22" t="s">
        <v>28</v>
      </c>
      <c r="E92" s="22">
        <v>30</v>
      </c>
      <c r="F92" s="22">
        <v>2</v>
      </c>
      <c r="G92" s="124" t="s">
        <v>277</v>
      </c>
      <c r="H92" s="124" t="s">
        <v>291</v>
      </c>
      <c r="I92" s="124" t="s">
        <v>33</v>
      </c>
      <c r="J92" s="78"/>
    </row>
    <row r="93" spans="1:14" s="29" customFormat="1" ht="27" customHeight="1">
      <c r="A93" s="22">
        <v>6</v>
      </c>
      <c r="B93" s="199" t="s">
        <v>624</v>
      </c>
      <c r="C93" s="170" t="s">
        <v>237</v>
      </c>
      <c r="D93" s="22" t="s">
        <v>500</v>
      </c>
      <c r="E93" s="170">
        <v>60</v>
      </c>
      <c r="F93" s="170">
        <v>2</v>
      </c>
      <c r="G93" s="200" t="s">
        <v>625</v>
      </c>
      <c r="H93" s="62" t="s">
        <v>291</v>
      </c>
      <c r="I93" s="77" t="s">
        <v>34</v>
      </c>
      <c r="J93" s="22"/>
      <c r="M93" s="62" t="s">
        <v>502</v>
      </c>
      <c r="N93" s="121" t="s">
        <v>401</v>
      </c>
    </row>
    <row r="94" spans="1:12" s="29" customFormat="1" ht="24" customHeight="1">
      <c r="A94" s="20"/>
      <c r="B94" s="21"/>
      <c r="C94" s="20"/>
      <c r="D94" s="13"/>
      <c r="E94" s="34">
        <f>SUM(E88:E93)</f>
        <v>330</v>
      </c>
      <c r="F94" s="34">
        <f>SUM(F88:F93)</f>
        <v>17</v>
      </c>
      <c r="G94" s="35"/>
      <c r="H94" s="20"/>
      <c r="I94" s="20"/>
      <c r="J94" s="21"/>
      <c r="K94" s="10"/>
      <c r="L94" s="10"/>
    </row>
    <row r="95" spans="2:7" s="42" customFormat="1" ht="22.5" customHeight="1">
      <c r="B95" s="42" t="s">
        <v>112</v>
      </c>
      <c r="E95" s="44"/>
      <c r="F95" s="44"/>
      <c r="G95" s="97"/>
    </row>
    <row r="96" spans="2:7" s="42" customFormat="1" ht="22.5" customHeight="1">
      <c r="B96" s="43" t="s">
        <v>3</v>
      </c>
      <c r="C96" s="50" t="s">
        <v>119</v>
      </c>
      <c r="G96" s="100"/>
    </row>
    <row r="97" spans="1:7" s="4" customFormat="1" ht="22.5" customHeight="1">
      <c r="A97" s="42"/>
      <c r="B97" s="43" t="s">
        <v>14</v>
      </c>
      <c r="C97" s="50" t="s">
        <v>364</v>
      </c>
      <c r="D97" s="44"/>
      <c r="E97" s="44"/>
      <c r="F97" s="46"/>
      <c r="G97" s="98"/>
    </row>
    <row r="98" spans="1:7" s="4" customFormat="1" ht="22.5" customHeight="1">
      <c r="A98" s="42"/>
      <c r="B98" s="43" t="s">
        <v>25</v>
      </c>
      <c r="C98" s="50" t="s">
        <v>120</v>
      </c>
      <c r="D98" s="44"/>
      <c r="E98" s="44"/>
      <c r="F98" s="46"/>
      <c r="G98" s="98"/>
    </row>
    <row r="99" spans="1:10" s="23" customFormat="1" ht="27" customHeight="1">
      <c r="A99" s="5" t="s">
        <v>5</v>
      </c>
      <c r="B99" s="5" t="s">
        <v>6</v>
      </c>
      <c r="C99" s="5" t="s">
        <v>7</v>
      </c>
      <c r="D99" s="6" t="s">
        <v>8</v>
      </c>
      <c r="E99" s="5" t="s">
        <v>9</v>
      </c>
      <c r="F99" s="5" t="s">
        <v>10</v>
      </c>
      <c r="G99" s="5" t="s">
        <v>544</v>
      </c>
      <c r="H99" s="5" t="s">
        <v>11</v>
      </c>
      <c r="I99" s="5" t="s">
        <v>12</v>
      </c>
      <c r="J99" s="5" t="s">
        <v>13</v>
      </c>
    </row>
    <row r="100" spans="1:10" s="29" customFormat="1" ht="27" customHeight="1">
      <c r="A100" s="22">
        <v>1</v>
      </c>
      <c r="B100" s="8" t="s">
        <v>293</v>
      </c>
      <c r="C100" s="170" t="s">
        <v>569</v>
      </c>
      <c r="D100" s="22" t="s">
        <v>28</v>
      </c>
      <c r="E100" s="22">
        <v>45</v>
      </c>
      <c r="F100" s="22">
        <v>2</v>
      </c>
      <c r="G100" s="12" t="s">
        <v>251</v>
      </c>
      <c r="H100" s="37" t="s">
        <v>294</v>
      </c>
      <c r="I100" s="22" t="s">
        <v>95</v>
      </c>
      <c r="J100" s="9"/>
    </row>
    <row r="101" spans="1:10" s="29" customFormat="1" ht="27" customHeight="1">
      <c r="A101" s="22">
        <v>2</v>
      </c>
      <c r="B101" s="63" t="s">
        <v>517</v>
      </c>
      <c r="C101" s="133" t="s">
        <v>32</v>
      </c>
      <c r="D101" s="22" t="s">
        <v>28</v>
      </c>
      <c r="E101" s="22">
        <v>30</v>
      </c>
      <c r="F101" s="22">
        <v>2</v>
      </c>
      <c r="G101" s="9" t="s">
        <v>295</v>
      </c>
      <c r="H101" s="37" t="s">
        <v>301</v>
      </c>
      <c r="I101" s="22" t="s">
        <v>95</v>
      </c>
      <c r="J101" s="9"/>
    </row>
    <row r="102" spans="1:13" s="29" customFormat="1" ht="27" customHeight="1">
      <c r="A102" s="22">
        <v>3</v>
      </c>
      <c r="B102" s="199" t="s">
        <v>626</v>
      </c>
      <c r="C102" s="133" t="s">
        <v>258</v>
      </c>
      <c r="D102" s="22" t="s">
        <v>500</v>
      </c>
      <c r="E102" s="22">
        <v>75</v>
      </c>
      <c r="F102" s="22">
        <v>3</v>
      </c>
      <c r="G102" s="105" t="s">
        <v>601</v>
      </c>
      <c r="H102" s="22" t="s">
        <v>291</v>
      </c>
      <c r="I102" s="37" t="s">
        <v>34</v>
      </c>
      <c r="J102" s="9"/>
      <c r="M102" s="121" t="s">
        <v>297</v>
      </c>
    </row>
    <row r="103" spans="1:10" s="29" customFormat="1" ht="27" customHeight="1">
      <c r="A103" s="22">
        <v>4</v>
      </c>
      <c r="B103" s="134" t="s">
        <v>296</v>
      </c>
      <c r="C103" s="22" t="s">
        <v>257</v>
      </c>
      <c r="D103" s="22" t="s">
        <v>28</v>
      </c>
      <c r="E103" s="22">
        <v>45</v>
      </c>
      <c r="F103" s="22">
        <v>3</v>
      </c>
      <c r="G103" s="105" t="s">
        <v>277</v>
      </c>
      <c r="H103" s="124" t="s">
        <v>291</v>
      </c>
      <c r="I103" s="124" t="s">
        <v>33</v>
      </c>
      <c r="J103" s="9"/>
    </row>
    <row r="104" spans="1:14" s="29" customFormat="1" ht="27" customHeight="1">
      <c r="A104" s="22">
        <v>5</v>
      </c>
      <c r="B104" s="199" t="s">
        <v>627</v>
      </c>
      <c r="C104" s="210" t="s">
        <v>244</v>
      </c>
      <c r="D104" s="22" t="s">
        <v>34</v>
      </c>
      <c r="E104" s="22">
        <v>60</v>
      </c>
      <c r="F104" s="22">
        <v>2</v>
      </c>
      <c r="G104" s="162" t="s">
        <v>628</v>
      </c>
      <c r="H104" s="22" t="s">
        <v>291</v>
      </c>
      <c r="I104" s="37" t="s">
        <v>34</v>
      </c>
      <c r="J104" s="9"/>
      <c r="M104" s="9" t="s">
        <v>514</v>
      </c>
      <c r="N104" s="121" t="s">
        <v>401</v>
      </c>
    </row>
    <row r="105" spans="1:10" s="29" customFormat="1" ht="27" customHeight="1">
      <c r="A105" s="22">
        <v>6</v>
      </c>
      <c r="B105" s="38" t="s">
        <v>298</v>
      </c>
      <c r="C105" s="170" t="s">
        <v>638</v>
      </c>
      <c r="D105" s="22" t="s">
        <v>34</v>
      </c>
      <c r="E105" s="22" t="s">
        <v>125</v>
      </c>
      <c r="F105" s="22">
        <v>2</v>
      </c>
      <c r="G105" s="244" t="s">
        <v>557</v>
      </c>
      <c r="H105" s="244"/>
      <c r="I105" s="22" t="s">
        <v>36</v>
      </c>
      <c r="J105" s="9"/>
    </row>
    <row r="106" spans="1:12" s="29" customFormat="1" ht="20.25" customHeight="1">
      <c r="A106" s="2"/>
      <c r="B106" s="2"/>
      <c r="C106" s="2"/>
      <c r="D106" s="2"/>
      <c r="E106" s="31">
        <f>SUM(E100:E105)</f>
        <v>255</v>
      </c>
      <c r="F106" s="31">
        <f>SUM(F100:F105)</f>
        <v>14</v>
      </c>
      <c r="G106" s="15"/>
      <c r="H106" s="2"/>
      <c r="I106" s="2"/>
      <c r="J106" s="2"/>
      <c r="K106" s="2"/>
      <c r="L106" s="2"/>
    </row>
    <row r="107" spans="4:10" s="15" customFormat="1" ht="18.75" customHeight="1">
      <c r="D107" s="2"/>
      <c r="G107" s="243" t="s">
        <v>613</v>
      </c>
      <c r="H107" s="243"/>
      <c r="I107" s="243"/>
      <c r="J107" s="243"/>
    </row>
    <row r="108" spans="1:10" s="17" customFormat="1" ht="29.25" customHeight="1">
      <c r="A108" s="242" t="s">
        <v>305</v>
      </c>
      <c r="B108" s="242"/>
      <c r="C108" s="242" t="s">
        <v>306</v>
      </c>
      <c r="D108" s="242"/>
      <c r="E108" s="242"/>
      <c r="F108" s="242"/>
      <c r="G108" s="211" t="s">
        <v>18</v>
      </c>
      <c r="H108" s="211"/>
      <c r="I108" s="211"/>
      <c r="J108" s="211"/>
    </row>
    <row r="109" s="2" customFormat="1" ht="18.75" customHeight="1"/>
    <row r="110" s="2" customFormat="1" ht="18.75" customHeight="1"/>
    <row r="111" s="1" customFormat="1" ht="18.75" customHeight="1"/>
    <row r="112" spans="2:8" s="25" customFormat="1" ht="18.75" customHeight="1">
      <c r="B112" s="48" t="s">
        <v>230</v>
      </c>
      <c r="D112" s="239" t="s">
        <v>19</v>
      </c>
      <c r="E112" s="239"/>
      <c r="F112" s="239"/>
      <c r="H112" s="25" t="s">
        <v>21</v>
      </c>
    </row>
  </sheetData>
  <sheetProtection/>
  <mergeCells count="30">
    <mergeCell ref="G73:J73"/>
    <mergeCell ref="D77:F77"/>
    <mergeCell ref="D39:F39"/>
    <mergeCell ref="G35:J35"/>
    <mergeCell ref="G72:J72"/>
    <mergeCell ref="C35:F35"/>
    <mergeCell ref="G70:H70"/>
    <mergeCell ref="A40:D40"/>
    <mergeCell ref="A41:D41"/>
    <mergeCell ref="A42:J42"/>
    <mergeCell ref="A81:J81"/>
    <mergeCell ref="A82:J82"/>
    <mergeCell ref="G105:H105"/>
    <mergeCell ref="A43:J43"/>
    <mergeCell ref="D112:F112"/>
    <mergeCell ref="A79:D79"/>
    <mergeCell ref="G107:J107"/>
    <mergeCell ref="A108:B108"/>
    <mergeCell ref="G108:J108"/>
    <mergeCell ref="C108:F108"/>
    <mergeCell ref="A1:D1"/>
    <mergeCell ref="A2:D2"/>
    <mergeCell ref="A3:J3"/>
    <mergeCell ref="A4:J4"/>
    <mergeCell ref="G32:H32"/>
    <mergeCell ref="A78:D78"/>
    <mergeCell ref="A73:B73"/>
    <mergeCell ref="C73:F73"/>
    <mergeCell ref="G34:J34"/>
    <mergeCell ref="A35:B35"/>
  </mergeCells>
  <printOptions/>
  <pageMargins left="0.5" right="0.25" top="0.25" bottom="0.25" header="0.3" footer="0.3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3"/>
  <sheetViews>
    <sheetView zoomScalePageLayoutView="0" workbookViewId="0" topLeftCell="A112">
      <selection activeCell="A112" sqref="A1:IV16384"/>
    </sheetView>
  </sheetViews>
  <sheetFormatPr defaultColWidth="9.00390625" defaultRowHeight="12.75"/>
  <cols>
    <col min="1" max="1" width="3.125" style="2" customWidth="1"/>
    <col min="2" max="2" width="28.00390625" style="2" customWidth="1"/>
    <col min="3" max="3" width="5.75390625" style="2" customWidth="1"/>
    <col min="4" max="4" width="9.875" style="2" customWidth="1"/>
    <col min="5" max="5" width="5.00390625" style="2" customWidth="1"/>
    <col min="6" max="6" width="5.125" style="2" customWidth="1"/>
    <col min="7" max="7" width="19.375" style="2" customWidth="1"/>
    <col min="8" max="8" width="12.375" style="2" customWidth="1"/>
    <col min="9" max="9" width="13.125" style="2" customWidth="1"/>
    <col min="10" max="10" width="11.00390625" style="2" customWidth="1"/>
    <col min="11" max="12" width="9.125" style="2" customWidth="1"/>
    <col min="13" max="13" width="40.25390625" style="2" customWidth="1"/>
    <col min="14" max="16384" width="9.125" style="2" customWidth="1"/>
  </cols>
  <sheetData>
    <row r="1" spans="1:9" ht="19.5" customHeight="1">
      <c r="A1" s="217" t="s">
        <v>0</v>
      </c>
      <c r="B1" s="217"/>
      <c r="C1" s="217"/>
      <c r="D1" s="217"/>
      <c r="G1" s="164"/>
      <c r="H1" s="117" t="s">
        <v>603</v>
      </c>
      <c r="I1" s="118" t="s">
        <v>307</v>
      </c>
    </row>
    <row r="2" spans="1:9" ht="19.5" customHeight="1">
      <c r="A2" s="232" t="s">
        <v>1</v>
      </c>
      <c r="B2" s="232"/>
      <c r="C2" s="232"/>
      <c r="D2" s="232"/>
      <c r="H2" s="117" t="s">
        <v>602</v>
      </c>
      <c r="I2" s="118">
        <v>51140221</v>
      </c>
    </row>
    <row r="3" spans="1:10" s="4" customFormat="1" ht="20.25" customHeight="1">
      <c r="A3" s="218" t="s">
        <v>109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 s="4" customFormat="1" ht="20.25" customHeight="1">
      <c r="A4" s="218" t="s">
        <v>308</v>
      </c>
      <c r="B4" s="218"/>
      <c r="C4" s="218"/>
      <c r="D4" s="218"/>
      <c r="E4" s="218"/>
      <c r="F4" s="218"/>
      <c r="G4" s="218"/>
      <c r="H4" s="218"/>
      <c r="I4" s="218"/>
      <c r="J4" s="218"/>
    </row>
    <row r="5" spans="2:7" s="42" customFormat="1" ht="21" customHeight="1">
      <c r="B5" s="42" t="s">
        <v>110</v>
      </c>
      <c r="E5" s="44"/>
      <c r="F5" s="44"/>
      <c r="G5" s="97"/>
    </row>
    <row r="6" spans="1:7" s="4" customFormat="1" ht="18" customHeight="1">
      <c r="A6" s="42"/>
      <c r="B6" s="43" t="s">
        <v>3</v>
      </c>
      <c r="C6" s="50" t="s">
        <v>113</v>
      </c>
      <c r="D6" s="42"/>
      <c r="E6" s="44"/>
      <c r="F6" s="46"/>
      <c r="G6" s="98"/>
    </row>
    <row r="7" spans="1:7" s="4" customFormat="1" ht="18" customHeight="1">
      <c r="A7" s="42"/>
      <c r="B7" s="43" t="s">
        <v>26</v>
      </c>
      <c r="C7" s="50" t="s">
        <v>540</v>
      </c>
      <c r="D7" s="42"/>
      <c r="E7" s="44"/>
      <c r="F7" s="46"/>
      <c r="G7" s="98"/>
    </row>
    <row r="8" spans="1:7" s="4" customFormat="1" ht="18" customHeight="1">
      <c r="A8" s="42"/>
      <c r="B8" s="43" t="s">
        <v>25</v>
      </c>
      <c r="C8" s="50" t="s">
        <v>111</v>
      </c>
      <c r="D8" s="42"/>
      <c r="E8" s="44"/>
      <c r="F8" s="46"/>
      <c r="G8" s="98"/>
    </row>
    <row r="9" spans="1:10" s="23" customFormat="1" ht="18.75" customHeight="1">
      <c r="A9" s="26" t="s">
        <v>5</v>
      </c>
      <c r="B9" s="26" t="s">
        <v>6</v>
      </c>
      <c r="C9" s="26" t="s">
        <v>7</v>
      </c>
      <c r="D9" s="27" t="s">
        <v>8</v>
      </c>
      <c r="E9" s="26" t="s">
        <v>9</v>
      </c>
      <c r="F9" s="26" t="s">
        <v>10</v>
      </c>
      <c r="G9" s="5" t="s">
        <v>544</v>
      </c>
      <c r="H9" s="26" t="s">
        <v>11</v>
      </c>
      <c r="I9" s="5" t="s">
        <v>12</v>
      </c>
      <c r="J9" s="5" t="s">
        <v>13</v>
      </c>
    </row>
    <row r="10" spans="1:10" s="50" customFormat="1" ht="25.5" customHeight="1">
      <c r="A10" s="7">
        <v>1</v>
      </c>
      <c r="B10" s="121" t="s">
        <v>309</v>
      </c>
      <c r="C10" s="124" t="s">
        <v>30</v>
      </c>
      <c r="D10" s="9" t="s">
        <v>28</v>
      </c>
      <c r="E10" s="105">
        <v>45</v>
      </c>
      <c r="F10" s="105">
        <v>2</v>
      </c>
      <c r="G10" s="9" t="s">
        <v>310</v>
      </c>
      <c r="H10" s="105" t="s">
        <v>402</v>
      </c>
      <c r="I10" s="114" t="s">
        <v>33</v>
      </c>
      <c r="J10" s="9"/>
    </row>
    <row r="11" spans="1:10" s="50" customFormat="1" ht="25.5" customHeight="1">
      <c r="A11" s="7">
        <v>2</v>
      </c>
      <c r="B11" s="63" t="s">
        <v>517</v>
      </c>
      <c r="C11" s="124" t="s">
        <v>32</v>
      </c>
      <c r="D11" s="9" t="s">
        <v>28</v>
      </c>
      <c r="E11" s="105">
        <v>30</v>
      </c>
      <c r="F11" s="105">
        <v>2</v>
      </c>
      <c r="G11" s="9" t="s">
        <v>311</v>
      </c>
      <c r="H11" s="105" t="s">
        <v>402</v>
      </c>
      <c r="I11" s="114" t="s">
        <v>95</v>
      </c>
      <c r="J11" s="90"/>
    </row>
    <row r="12" spans="1:10" s="50" customFormat="1" ht="25.5" customHeight="1">
      <c r="A12" s="7">
        <v>3</v>
      </c>
      <c r="B12" s="122" t="s">
        <v>209</v>
      </c>
      <c r="C12" s="124" t="s">
        <v>31</v>
      </c>
      <c r="D12" s="9" t="s">
        <v>28</v>
      </c>
      <c r="E12" s="105">
        <v>30</v>
      </c>
      <c r="F12" s="105">
        <v>2</v>
      </c>
      <c r="G12" s="9" t="s">
        <v>312</v>
      </c>
      <c r="H12" s="105" t="s">
        <v>402</v>
      </c>
      <c r="I12" s="114" t="s">
        <v>95</v>
      </c>
      <c r="J12" s="9"/>
    </row>
    <row r="13" spans="1:10" s="50" customFormat="1" ht="25.5" customHeight="1">
      <c r="A13" s="7">
        <v>4</v>
      </c>
      <c r="B13" s="8" t="s">
        <v>219</v>
      </c>
      <c r="C13" s="9" t="s">
        <v>61</v>
      </c>
      <c r="D13" s="9" t="s">
        <v>313</v>
      </c>
      <c r="E13" s="105">
        <v>45</v>
      </c>
      <c r="F13" s="105">
        <v>2</v>
      </c>
      <c r="G13" s="53" t="s">
        <v>314</v>
      </c>
      <c r="H13" s="9" t="s">
        <v>404</v>
      </c>
      <c r="I13" s="94" t="s">
        <v>315</v>
      </c>
      <c r="J13" s="9" t="s">
        <v>220</v>
      </c>
    </row>
    <row r="14" spans="1:10" s="50" customFormat="1" ht="18" customHeight="1">
      <c r="A14" s="7">
        <v>5</v>
      </c>
      <c r="B14" s="135" t="s">
        <v>316</v>
      </c>
      <c r="C14" s="136" t="s">
        <v>317</v>
      </c>
      <c r="D14" s="57" t="s">
        <v>28</v>
      </c>
      <c r="E14" s="9">
        <v>30</v>
      </c>
      <c r="F14" s="9">
        <v>2</v>
      </c>
      <c r="G14" s="53" t="s">
        <v>318</v>
      </c>
      <c r="H14" s="137" t="s">
        <v>319</v>
      </c>
      <c r="I14" s="138" t="s">
        <v>33</v>
      </c>
      <c r="J14" s="139"/>
    </row>
    <row r="15" spans="1:10" s="50" customFormat="1" ht="18" customHeight="1">
      <c r="A15" s="7">
        <v>6</v>
      </c>
      <c r="B15" s="121" t="s">
        <v>320</v>
      </c>
      <c r="C15" s="124" t="s">
        <v>321</v>
      </c>
      <c r="D15" s="9" t="s">
        <v>36</v>
      </c>
      <c r="E15" s="105">
        <v>45</v>
      </c>
      <c r="F15" s="105">
        <v>2</v>
      </c>
      <c r="G15" s="105" t="s">
        <v>322</v>
      </c>
      <c r="H15" s="105" t="s">
        <v>319</v>
      </c>
      <c r="I15" s="114" t="s">
        <v>323</v>
      </c>
      <c r="J15" s="9"/>
    </row>
    <row r="16" spans="1:10" s="50" customFormat="1" ht="18" customHeight="1">
      <c r="A16" s="7">
        <v>7</v>
      </c>
      <c r="B16" s="121" t="s">
        <v>324</v>
      </c>
      <c r="C16" s="124" t="s">
        <v>325</v>
      </c>
      <c r="D16" s="9" t="s">
        <v>36</v>
      </c>
      <c r="E16" s="105">
        <v>45</v>
      </c>
      <c r="F16" s="105">
        <v>2</v>
      </c>
      <c r="G16" s="105" t="s">
        <v>318</v>
      </c>
      <c r="H16" s="105" t="s">
        <v>319</v>
      </c>
      <c r="I16" s="114" t="s">
        <v>36</v>
      </c>
      <c r="J16" s="9"/>
    </row>
    <row r="17" spans="1:12" s="50" customFormat="1" ht="18" customHeight="1">
      <c r="A17" s="7">
        <v>8</v>
      </c>
      <c r="B17" s="121" t="s">
        <v>326</v>
      </c>
      <c r="C17" s="124" t="s">
        <v>327</v>
      </c>
      <c r="D17" s="9" t="s">
        <v>36</v>
      </c>
      <c r="E17" s="105">
        <v>60</v>
      </c>
      <c r="F17" s="105">
        <v>3</v>
      </c>
      <c r="G17" s="105" t="s">
        <v>376</v>
      </c>
      <c r="H17" s="105" t="s">
        <v>319</v>
      </c>
      <c r="I17" s="114" t="s">
        <v>36</v>
      </c>
      <c r="J17" s="9"/>
      <c r="L17" s="50" t="s">
        <v>561</v>
      </c>
    </row>
    <row r="18" spans="1:10" s="50" customFormat="1" ht="18" customHeight="1">
      <c r="A18" s="7">
        <v>9</v>
      </c>
      <c r="B18" s="121" t="s">
        <v>329</v>
      </c>
      <c r="C18" s="124" t="s">
        <v>330</v>
      </c>
      <c r="D18" s="9" t="s">
        <v>36</v>
      </c>
      <c r="E18" s="105">
        <v>60</v>
      </c>
      <c r="F18" s="105">
        <v>2</v>
      </c>
      <c r="G18" s="105" t="s">
        <v>331</v>
      </c>
      <c r="H18" s="105" t="s">
        <v>319</v>
      </c>
      <c r="I18" s="114" t="s">
        <v>36</v>
      </c>
      <c r="J18" s="9"/>
    </row>
    <row r="19" spans="1:12" s="50" customFormat="1" ht="18" customHeight="1">
      <c r="A19" s="163"/>
      <c r="B19" s="163"/>
      <c r="C19" s="165"/>
      <c r="D19" s="165"/>
      <c r="E19" s="31">
        <f>SUM(E10:E18)</f>
        <v>390</v>
      </c>
      <c r="F19" s="31">
        <f>SUM(F10:F18)</f>
        <v>19</v>
      </c>
      <c r="G19" s="165"/>
      <c r="H19" s="163"/>
      <c r="K19" s="14">
        <f>(E19+80)*8/10</f>
        <v>376</v>
      </c>
      <c r="L19" s="14">
        <f>K19/18</f>
        <v>20.88888888888889</v>
      </c>
    </row>
    <row r="20" spans="2:7" s="42" customFormat="1" ht="19.5" customHeight="1">
      <c r="B20" s="42" t="s">
        <v>536</v>
      </c>
      <c r="G20" s="100"/>
    </row>
    <row r="21" spans="2:7" s="42" customFormat="1" ht="18" customHeight="1">
      <c r="B21" s="43" t="s">
        <v>3</v>
      </c>
      <c r="C21" s="50" t="s">
        <v>579</v>
      </c>
      <c r="G21" s="100"/>
    </row>
    <row r="22" spans="1:7" s="4" customFormat="1" ht="18" customHeight="1">
      <c r="A22" s="42"/>
      <c r="B22" s="43" t="s">
        <v>14</v>
      </c>
      <c r="C22" s="50" t="s">
        <v>364</v>
      </c>
      <c r="D22" s="42"/>
      <c r="E22" s="42"/>
      <c r="G22" s="15"/>
    </row>
    <row r="23" spans="1:7" s="4" customFormat="1" ht="18" customHeight="1">
      <c r="A23" s="42"/>
      <c r="B23" s="43" t="s">
        <v>25</v>
      </c>
      <c r="C23" s="50" t="s">
        <v>578</v>
      </c>
      <c r="D23" s="42"/>
      <c r="E23" s="42"/>
      <c r="G23" s="15"/>
    </row>
    <row r="24" spans="1:7" s="4" customFormat="1" ht="18" customHeight="1">
      <c r="A24" s="42"/>
      <c r="B24" s="43" t="s">
        <v>15</v>
      </c>
      <c r="C24" s="49" t="s">
        <v>116</v>
      </c>
      <c r="D24" s="42"/>
      <c r="G24" s="15"/>
    </row>
    <row r="25" spans="1:7" s="4" customFormat="1" ht="18" customHeight="1">
      <c r="A25" s="42"/>
      <c r="B25" s="43" t="s">
        <v>16</v>
      </c>
      <c r="C25" s="49" t="s">
        <v>117</v>
      </c>
      <c r="D25" s="42"/>
      <c r="G25" s="15"/>
    </row>
    <row r="26" spans="1:10" s="23" customFormat="1" ht="18.75" customHeight="1">
      <c r="A26" s="5" t="s">
        <v>5</v>
      </c>
      <c r="B26" s="5" t="s">
        <v>6</v>
      </c>
      <c r="C26" s="5" t="s">
        <v>7</v>
      </c>
      <c r="D26" s="6" t="s">
        <v>8</v>
      </c>
      <c r="E26" s="5" t="s">
        <v>9</v>
      </c>
      <c r="F26" s="5" t="s">
        <v>10</v>
      </c>
      <c r="G26" s="5" t="s">
        <v>544</v>
      </c>
      <c r="H26" s="5" t="s">
        <v>11</v>
      </c>
      <c r="I26" s="5" t="s">
        <v>12</v>
      </c>
      <c r="J26" s="5" t="s">
        <v>13</v>
      </c>
    </row>
    <row r="27" spans="1:10" s="50" customFormat="1" ht="27" customHeight="1">
      <c r="A27" s="22">
        <v>1</v>
      </c>
      <c r="B27" s="8" t="s">
        <v>219</v>
      </c>
      <c r="C27" s="9" t="s">
        <v>61</v>
      </c>
      <c r="D27" s="9" t="s">
        <v>28</v>
      </c>
      <c r="E27" s="9">
        <v>30</v>
      </c>
      <c r="F27" s="9">
        <v>1</v>
      </c>
      <c r="G27" s="53" t="s">
        <v>332</v>
      </c>
      <c r="H27" s="9" t="s">
        <v>333</v>
      </c>
      <c r="I27" s="94" t="s">
        <v>315</v>
      </c>
      <c r="J27" s="77" t="s">
        <v>550</v>
      </c>
    </row>
    <row r="28" spans="1:12" s="50" customFormat="1" ht="19.5" customHeight="1">
      <c r="A28" s="22">
        <v>2</v>
      </c>
      <c r="B28" s="84" t="s">
        <v>334</v>
      </c>
      <c r="C28" s="57" t="s">
        <v>335</v>
      </c>
      <c r="D28" s="57" t="s">
        <v>28</v>
      </c>
      <c r="E28" s="9">
        <v>30</v>
      </c>
      <c r="F28" s="9">
        <v>2</v>
      </c>
      <c r="G28" s="167" t="s">
        <v>338</v>
      </c>
      <c r="H28" s="57" t="s">
        <v>319</v>
      </c>
      <c r="I28" s="140" t="s">
        <v>33</v>
      </c>
      <c r="J28" s="37"/>
      <c r="K28" s="166" t="s">
        <v>562</v>
      </c>
      <c r="L28" s="50" t="s">
        <v>563</v>
      </c>
    </row>
    <row r="29" spans="1:10" s="50" customFormat="1" ht="19.5" customHeight="1">
      <c r="A29" s="9">
        <v>3</v>
      </c>
      <c r="B29" s="8" t="s">
        <v>336</v>
      </c>
      <c r="C29" s="9" t="s">
        <v>337</v>
      </c>
      <c r="D29" s="9" t="s">
        <v>28</v>
      </c>
      <c r="E29" s="9">
        <v>30</v>
      </c>
      <c r="F29" s="9">
        <v>2</v>
      </c>
      <c r="G29" s="9" t="s">
        <v>338</v>
      </c>
      <c r="H29" s="105" t="s">
        <v>319</v>
      </c>
      <c r="I29" s="9" t="s">
        <v>46</v>
      </c>
      <c r="J29" s="9"/>
    </row>
    <row r="30" spans="1:10" s="163" customFormat="1" ht="19.5" customHeight="1">
      <c r="A30" s="9">
        <v>4</v>
      </c>
      <c r="B30" s="84" t="s">
        <v>559</v>
      </c>
      <c r="C30" s="64" t="s">
        <v>339</v>
      </c>
      <c r="D30" s="64" t="s">
        <v>36</v>
      </c>
      <c r="E30" s="64">
        <v>45</v>
      </c>
      <c r="F30" s="64">
        <v>2</v>
      </c>
      <c r="G30" s="64" t="s">
        <v>328</v>
      </c>
      <c r="H30" s="64" t="s">
        <v>319</v>
      </c>
      <c r="I30" s="64" t="s">
        <v>36</v>
      </c>
      <c r="J30" s="141"/>
    </row>
    <row r="31" spans="1:12" s="163" customFormat="1" ht="15" customHeight="1">
      <c r="A31" s="12">
        <v>5</v>
      </c>
      <c r="B31" s="83" t="s">
        <v>340</v>
      </c>
      <c r="C31" s="215" t="s">
        <v>341</v>
      </c>
      <c r="D31" s="215" t="s">
        <v>36</v>
      </c>
      <c r="E31" s="215">
        <v>30</v>
      </c>
      <c r="F31" s="215">
        <v>2</v>
      </c>
      <c r="G31" s="247" t="s">
        <v>328</v>
      </c>
      <c r="H31" s="215" t="s">
        <v>319</v>
      </c>
      <c r="I31" s="215" t="s">
        <v>36</v>
      </c>
      <c r="J31" s="225" t="s">
        <v>403</v>
      </c>
      <c r="K31" s="166" t="s">
        <v>562</v>
      </c>
      <c r="L31" s="50" t="s">
        <v>563</v>
      </c>
    </row>
    <row r="32" spans="1:10" s="163" customFormat="1" ht="15" customHeight="1">
      <c r="A32" s="57"/>
      <c r="B32" s="84" t="s">
        <v>342</v>
      </c>
      <c r="C32" s="216"/>
      <c r="D32" s="216"/>
      <c r="E32" s="216"/>
      <c r="F32" s="216"/>
      <c r="G32" s="248"/>
      <c r="H32" s="216"/>
      <c r="I32" s="216"/>
      <c r="J32" s="216"/>
    </row>
    <row r="33" spans="1:10" s="163" customFormat="1" ht="15" customHeight="1">
      <c r="A33" s="12">
        <v>6</v>
      </c>
      <c r="B33" s="83" t="s">
        <v>343</v>
      </c>
      <c r="C33" s="215" t="s">
        <v>344</v>
      </c>
      <c r="D33" s="215" t="s">
        <v>28</v>
      </c>
      <c r="E33" s="215">
        <v>30</v>
      </c>
      <c r="F33" s="215">
        <v>2</v>
      </c>
      <c r="G33" s="215" t="s">
        <v>345</v>
      </c>
      <c r="H33" s="215" t="s">
        <v>319</v>
      </c>
      <c r="I33" s="215" t="s">
        <v>65</v>
      </c>
      <c r="J33" s="225" t="s">
        <v>403</v>
      </c>
    </row>
    <row r="34" spans="1:10" s="163" customFormat="1" ht="15" customHeight="1">
      <c r="A34" s="62"/>
      <c r="B34" s="84" t="s">
        <v>155</v>
      </c>
      <c r="C34" s="216"/>
      <c r="D34" s="216"/>
      <c r="E34" s="216"/>
      <c r="F34" s="216"/>
      <c r="G34" s="216"/>
      <c r="H34" s="216"/>
      <c r="I34" s="216"/>
      <c r="J34" s="216"/>
    </row>
    <row r="35" spans="1:10" s="50" customFormat="1" ht="21" customHeight="1">
      <c r="A35" s="22">
        <v>7</v>
      </c>
      <c r="B35" s="8" t="s">
        <v>227</v>
      </c>
      <c r="C35" s="9" t="s">
        <v>346</v>
      </c>
      <c r="D35" s="9" t="s">
        <v>36</v>
      </c>
      <c r="E35" s="9" t="s">
        <v>546</v>
      </c>
      <c r="F35" s="9">
        <v>4</v>
      </c>
      <c r="G35" s="245" t="s">
        <v>554</v>
      </c>
      <c r="H35" s="246"/>
      <c r="I35" s="9" t="s">
        <v>36</v>
      </c>
      <c r="J35" s="8"/>
    </row>
    <row r="36" spans="1:12" s="50" customFormat="1" ht="20.25" customHeight="1">
      <c r="A36" s="2"/>
      <c r="B36" s="2"/>
      <c r="C36" s="2"/>
      <c r="D36" s="2"/>
      <c r="E36" s="31">
        <v>195</v>
      </c>
      <c r="F36" s="31">
        <v>15</v>
      </c>
      <c r="G36" s="15"/>
      <c r="H36" s="2"/>
      <c r="I36" s="2"/>
      <c r="J36" s="2"/>
      <c r="K36" s="14">
        <f>(E36-40)*8/10</f>
        <v>124</v>
      </c>
      <c r="L36" s="14">
        <f>K36/11</f>
        <v>11.272727272727273</v>
      </c>
    </row>
    <row r="37" spans="4:10" s="15" customFormat="1" ht="18.75" customHeight="1">
      <c r="D37" s="2"/>
      <c r="G37" s="16"/>
      <c r="H37" s="212" t="s">
        <v>613</v>
      </c>
      <c r="I37" s="212"/>
      <c r="J37" s="212"/>
    </row>
    <row r="38" spans="1:10" s="17" customFormat="1" ht="18.75" customHeight="1">
      <c r="A38" s="232" t="s">
        <v>229</v>
      </c>
      <c r="B38" s="232"/>
      <c r="C38" s="232"/>
      <c r="D38" s="18"/>
      <c r="E38" s="161" t="s">
        <v>17</v>
      </c>
      <c r="H38" s="211" t="s">
        <v>18</v>
      </c>
      <c r="I38" s="211"/>
      <c r="J38" s="211"/>
    </row>
    <row r="39" ht="22.5" customHeight="1"/>
    <row r="40" ht="22.5" customHeight="1"/>
    <row r="41" ht="22.5" customHeight="1"/>
    <row r="42" spans="2:9" s="152" customFormat="1" ht="18.75" customHeight="1">
      <c r="B42" s="153" t="s">
        <v>230</v>
      </c>
      <c r="F42" s="152" t="s">
        <v>19</v>
      </c>
      <c r="I42" s="152" t="s">
        <v>21</v>
      </c>
    </row>
    <row r="43" spans="1:9" ht="21" customHeight="1">
      <c r="A43" s="217" t="s">
        <v>0</v>
      </c>
      <c r="B43" s="217"/>
      <c r="C43" s="217"/>
      <c r="D43" s="217"/>
      <c r="G43" s="164"/>
      <c r="H43" s="117" t="s">
        <v>604</v>
      </c>
      <c r="I43" s="118" t="s">
        <v>347</v>
      </c>
    </row>
    <row r="44" spans="1:9" ht="21" customHeight="1">
      <c r="A44" s="232" t="s">
        <v>1</v>
      </c>
      <c r="B44" s="232"/>
      <c r="C44" s="232"/>
      <c r="D44" s="232"/>
      <c r="H44" s="117" t="s">
        <v>602</v>
      </c>
      <c r="I44" s="118">
        <v>51140221</v>
      </c>
    </row>
    <row r="45" spans="1:10" s="4" customFormat="1" ht="21.75" customHeight="1">
      <c r="A45" s="218" t="s">
        <v>109</v>
      </c>
      <c r="B45" s="218"/>
      <c r="C45" s="218"/>
      <c r="D45" s="218"/>
      <c r="E45" s="218"/>
      <c r="F45" s="218"/>
      <c r="G45" s="218"/>
      <c r="H45" s="218"/>
      <c r="I45" s="218"/>
      <c r="J45" s="218"/>
    </row>
    <row r="46" spans="1:10" s="4" customFormat="1" ht="21.75" customHeight="1">
      <c r="A46" s="218" t="s">
        <v>308</v>
      </c>
      <c r="B46" s="218"/>
      <c r="C46" s="218"/>
      <c r="D46" s="218"/>
      <c r="E46" s="218"/>
      <c r="F46" s="218"/>
      <c r="G46" s="218"/>
      <c r="H46" s="218"/>
      <c r="I46" s="218"/>
      <c r="J46" s="218"/>
    </row>
    <row r="47" spans="2:7" s="42" customFormat="1" ht="19.5" customHeight="1">
      <c r="B47" s="42" t="s">
        <v>537</v>
      </c>
      <c r="E47" s="44"/>
      <c r="F47" s="44"/>
      <c r="G47" s="97"/>
    </row>
    <row r="48" spans="1:7" s="4" customFormat="1" ht="19.5" customHeight="1">
      <c r="A48" s="42"/>
      <c r="B48" s="43" t="s">
        <v>20</v>
      </c>
      <c r="C48" s="50" t="s">
        <v>161</v>
      </c>
      <c r="D48" s="42"/>
      <c r="E48" s="44"/>
      <c r="F48" s="46"/>
      <c r="G48" s="98"/>
    </row>
    <row r="49" spans="1:7" s="4" customFormat="1" ht="19.5" customHeight="1">
      <c r="A49" s="42"/>
      <c r="B49" s="43" t="s">
        <v>3</v>
      </c>
      <c r="C49" s="50" t="s">
        <v>539</v>
      </c>
      <c r="D49" s="42"/>
      <c r="E49" s="44"/>
      <c r="F49" s="46"/>
      <c r="G49" s="98"/>
    </row>
    <row r="50" spans="1:7" s="4" customFormat="1" ht="19.5" customHeight="1">
      <c r="A50" s="42"/>
      <c r="B50" s="43" t="s">
        <v>26</v>
      </c>
      <c r="C50" s="50" t="s">
        <v>540</v>
      </c>
      <c r="D50" s="42"/>
      <c r="E50" s="44"/>
      <c r="F50" s="46"/>
      <c r="G50" s="98"/>
    </row>
    <row r="51" spans="1:7" s="4" customFormat="1" ht="19.5" customHeight="1">
      <c r="A51" s="42"/>
      <c r="B51" s="43" t="s">
        <v>25</v>
      </c>
      <c r="C51" s="50" t="s">
        <v>111</v>
      </c>
      <c r="D51" s="42"/>
      <c r="E51" s="44"/>
      <c r="F51" s="46"/>
      <c r="G51" s="98"/>
    </row>
    <row r="52" spans="1:14" s="23" customFormat="1" ht="21" customHeight="1">
      <c r="A52" s="5" t="s">
        <v>5</v>
      </c>
      <c r="B52" s="5" t="s">
        <v>6</v>
      </c>
      <c r="C52" s="5" t="s">
        <v>7</v>
      </c>
      <c r="D52" s="6" t="s">
        <v>8</v>
      </c>
      <c r="E52" s="5" t="s">
        <v>9</v>
      </c>
      <c r="F52" s="5" t="s">
        <v>10</v>
      </c>
      <c r="G52" s="5" t="s">
        <v>544</v>
      </c>
      <c r="H52" s="5" t="s">
        <v>11</v>
      </c>
      <c r="I52" s="5" t="s">
        <v>12</v>
      </c>
      <c r="J52" s="5" t="s">
        <v>13</v>
      </c>
      <c r="L52" s="24"/>
      <c r="M52" s="24"/>
      <c r="N52" s="24"/>
    </row>
    <row r="53" spans="1:10" s="50" customFormat="1" ht="18" customHeight="1">
      <c r="A53" s="7">
        <v>1</v>
      </c>
      <c r="B53" s="8" t="s">
        <v>37</v>
      </c>
      <c r="C53" s="9" t="s">
        <v>38</v>
      </c>
      <c r="D53" s="9" t="s">
        <v>36</v>
      </c>
      <c r="E53" s="9">
        <v>30</v>
      </c>
      <c r="F53" s="9">
        <v>2</v>
      </c>
      <c r="G53" s="9" t="s">
        <v>348</v>
      </c>
      <c r="H53" s="9" t="s">
        <v>349</v>
      </c>
      <c r="I53" s="9" t="s">
        <v>36</v>
      </c>
      <c r="J53" s="8"/>
    </row>
    <row r="54" spans="1:10" s="50" customFormat="1" ht="21">
      <c r="A54" s="11">
        <v>2</v>
      </c>
      <c r="B54" s="156" t="s">
        <v>497</v>
      </c>
      <c r="C54" s="9" t="s">
        <v>35</v>
      </c>
      <c r="D54" s="9" t="s">
        <v>28</v>
      </c>
      <c r="E54" s="9">
        <v>75</v>
      </c>
      <c r="F54" s="9">
        <v>3</v>
      </c>
      <c r="G54" s="9" t="s">
        <v>312</v>
      </c>
      <c r="H54" s="22" t="s">
        <v>273</v>
      </c>
      <c r="I54" s="9" t="s">
        <v>95</v>
      </c>
      <c r="J54" s="8"/>
    </row>
    <row r="55" spans="1:10" s="50" customFormat="1" ht="18" customHeight="1">
      <c r="A55" s="7">
        <v>3</v>
      </c>
      <c r="B55" s="8" t="s">
        <v>518</v>
      </c>
      <c r="C55" s="9" t="s">
        <v>350</v>
      </c>
      <c r="D55" s="9" t="s">
        <v>28</v>
      </c>
      <c r="E55" s="9">
        <v>60</v>
      </c>
      <c r="F55" s="9">
        <v>2</v>
      </c>
      <c r="G55" s="9" t="s">
        <v>345</v>
      </c>
      <c r="H55" s="9" t="s">
        <v>351</v>
      </c>
      <c r="I55" s="9" t="s">
        <v>29</v>
      </c>
      <c r="J55" s="8"/>
    </row>
    <row r="56" spans="1:10" s="50" customFormat="1" ht="18" customHeight="1">
      <c r="A56" s="11">
        <v>4</v>
      </c>
      <c r="B56" s="8" t="s">
        <v>352</v>
      </c>
      <c r="C56" s="9" t="s">
        <v>353</v>
      </c>
      <c r="D56" s="9" t="s">
        <v>28</v>
      </c>
      <c r="E56" s="9">
        <v>60</v>
      </c>
      <c r="F56" s="9">
        <v>3</v>
      </c>
      <c r="G56" s="9" t="s">
        <v>328</v>
      </c>
      <c r="H56" s="9" t="s">
        <v>351</v>
      </c>
      <c r="I56" s="9" t="s">
        <v>95</v>
      </c>
      <c r="J56" s="8"/>
    </row>
    <row r="57" spans="1:12" s="50" customFormat="1" ht="21" customHeight="1">
      <c r="A57" s="7">
        <v>5</v>
      </c>
      <c r="B57" s="8" t="s">
        <v>519</v>
      </c>
      <c r="C57" s="9" t="s">
        <v>367</v>
      </c>
      <c r="D57" s="9" t="s">
        <v>28</v>
      </c>
      <c r="E57" s="9">
        <v>30</v>
      </c>
      <c r="F57" s="9">
        <v>2</v>
      </c>
      <c r="G57" s="162" t="s">
        <v>328</v>
      </c>
      <c r="H57" s="9" t="s">
        <v>351</v>
      </c>
      <c r="I57" s="9" t="s">
        <v>46</v>
      </c>
      <c r="J57" s="19"/>
      <c r="K57" s="166" t="s">
        <v>562</v>
      </c>
      <c r="L57" s="50" t="s">
        <v>563</v>
      </c>
    </row>
    <row r="58" spans="1:10" s="50" customFormat="1" ht="18" customHeight="1">
      <c r="A58" s="11">
        <v>6</v>
      </c>
      <c r="B58" s="8" t="s">
        <v>520</v>
      </c>
      <c r="C58" s="9" t="s">
        <v>240</v>
      </c>
      <c r="D58" s="9" t="s">
        <v>36</v>
      </c>
      <c r="E58" s="9">
        <v>45</v>
      </c>
      <c r="F58" s="9">
        <v>2</v>
      </c>
      <c r="G58" s="9" t="s">
        <v>266</v>
      </c>
      <c r="H58" s="9" t="s">
        <v>354</v>
      </c>
      <c r="I58" s="9" t="s">
        <v>36</v>
      </c>
      <c r="J58" s="8"/>
    </row>
    <row r="59" spans="1:10" s="50" customFormat="1" ht="18" customHeight="1">
      <c r="A59" s="7">
        <v>7</v>
      </c>
      <c r="B59" s="8" t="s">
        <v>355</v>
      </c>
      <c r="C59" s="9" t="s">
        <v>356</v>
      </c>
      <c r="D59" s="9" t="s">
        <v>36</v>
      </c>
      <c r="E59" s="9">
        <v>60</v>
      </c>
      <c r="F59" s="9">
        <v>2</v>
      </c>
      <c r="G59" s="9" t="s">
        <v>328</v>
      </c>
      <c r="H59" s="9" t="s">
        <v>351</v>
      </c>
      <c r="I59" s="9" t="s">
        <v>36</v>
      </c>
      <c r="J59" s="111"/>
    </row>
    <row r="60" spans="1:10" s="50" customFormat="1" ht="18" customHeight="1">
      <c r="A60" s="11">
        <v>8</v>
      </c>
      <c r="B60" s="8" t="s">
        <v>358</v>
      </c>
      <c r="C60" s="9" t="s">
        <v>359</v>
      </c>
      <c r="D60" s="9" t="s">
        <v>36</v>
      </c>
      <c r="E60" s="9">
        <v>15</v>
      </c>
      <c r="F60" s="9">
        <v>1</v>
      </c>
      <c r="G60" s="9" t="s">
        <v>360</v>
      </c>
      <c r="H60" s="9" t="s">
        <v>361</v>
      </c>
      <c r="I60" s="9" t="s">
        <v>36</v>
      </c>
      <c r="J60" s="22" t="s">
        <v>357</v>
      </c>
    </row>
    <row r="61" spans="1:10" s="50" customFormat="1" ht="18" customHeight="1">
      <c r="A61" s="7">
        <v>9</v>
      </c>
      <c r="B61" s="8" t="s">
        <v>362</v>
      </c>
      <c r="C61" s="9" t="s">
        <v>363</v>
      </c>
      <c r="D61" s="9" t="s">
        <v>36</v>
      </c>
      <c r="E61" s="9">
        <v>15</v>
      </c>
      <c r="F61" s="9">
        <v>1</v>
      </c>
      <c r="G61" s="9" t="s">
        <v>322</v>
      </c>
      <c r="H61" s="9" t="s">
        <v>361</v>
      </c>
      <c r="I61" s="9" t="s">
        <v>36</v>
      </c>
      <c r="J61" s="22" t="s">
        <v>357</v>
      </c>
    </row>
    <row r="62" spans="1:12" s="50" customFormat="1" ht="19.5" customHeight="1">
      <c r="A62" s="13"/>
      <c r="B62" s="14"/>
      <c r="C62" s="13"/>
      <c r="D62" s="13"/>
      <c r="E62" s="34">
        <f>SUM(E53:E61)</f>
        <v>390</v>
      </c>
      <c r="F62" s="34">
        <f>SUM(F53:F61)</f>
        <v>18</v>
      </c>
      <c r="G62" s="35"/>
      <c r="H62" s="13"/>
      <c r="I62" s="13"/>
      <c r="J62" s="13"/>
      <c r="K62" s="14">
        <f>E62*8/10+45+36</f>
        <v>393</v>
      </c>
      <c r="L62" s="14">
        <f>K62/18</f>
        <v>21.833333333333332</v>
      </c>
    </row>
    <row r="63" spans="2:7" s="42" customFormat="1" ht="21.75" customHeight="1">
      <c r="B63" s="42" t="s">
        <v>112</v>
      </c>
      <c r="D63" s="44"/>
      <c r="E63" s="44"/>
      <c r="F63" s="44"/>
      <c r="G63" s="97"/>
    </row>
    <row r="64" spans="2:7" s="42" customFormat="1" ht="21.75" customHeight="1">
      <c r="B64" s="43" t="s">
        <v>3</v>
      </c>
      <c r="C64" s="50" t="s">
        <v>119</v>
      </c>
      <c r="G64" s="100"/>
    </row>
    <row r="65" spans="1:7" s="4" customFormat="1" ht="21.75" customHeight="1">
      <c r="A65" s="42"/>
      <c r="B65" s="43" t="s">
        <v>14</v>
      </c>
      <c r="C65" s="50" t="s">
        <v>364</v>
      </c>
      <c r="D65" s="44"/>
      <c r="E65" s="44"/>
      <c r="F65" s="46"/>
      <c r="G65" s="98"/>
    </row>
    <row r="66" spans="1:7" s="4" customFormat="1" ht="21.75" customHeight="1">
      <c r="A66" s="42"/>
      <c r="B66" s="43" t="s">
        <v>25</v>
      </c>
      <c r="C66" s="50" t="s">
        <v>120</v>
      </c>
      <c r="D66" s="44"/>
      <c r="E66" s="44"/>
      <c r="F66" s="46"/>
      <c r="G66" s="98"/>
    </row>
    <row r="67" spans="1:10" s="23" customFormat="1" ht="17.25" customHeight="1">
      <c r="A67" s="5" t="s">
        <v>5</v>
      </c>
      <c r="B67" s="5" t="s">
        <v>6</v>
      </c>
      <c r="C67" s="5" t="s">
        <v>7</v>
      </c>
      <c r="D67" s="6" t="s">
        <v>8</v>
      </c>
      <c r="E67" s="5" t="s">
        <v>9</v>
      </c>
      <c r="F67" s="5" t="s">
        <v>10</v>
      </c>
      <c r="G67" s="5" t="s">
        <v>544</v>
      </c>
      <c r="H67" s="5" t="s">
        <v>11</v>
      </c>
      <c r="I67" s="5" t="s">
        <v>12</v>
      </c>
      <c r="J67" s="5" t="s">
        <v>13</v>
      </c>
    </row>
    <row r="68" spans="1:10" s="50" customFormat="1" ht="21.75" customHeight="1">
      <c r="A68" s="7">
        <v>1</v>
      </c>
      <c r="B68" s="8" t="s">
        <v>177</v>
      </c>
      <c r="C68" s="9" t="s">
        <v>39</v>
      </c>
      <c r="D68" s="9" t="s">
        <v>28</v>
      </c>
      <c r="E68" s="9">
        <v>45</v>
      </c>
      <c r="F68" s="9">
        <v>2</v>
      </c>
      <c r="G68" s="9" t="s">
        <v>365</v>
      </c>
      <c r="H68" s="124" t="s">
        <v>300</v>
      </c>
      <c r="I68" s="9" t="s">
        <v>46</v>
      </c>
      <c r="J68" s="19"/>
    </row>
    <row r="69" spans="1:10" s="50" customFormat="1" ht="21.75" customHeight="1">
      <c r="A69" s="7">
        <v>2</v>
      </c>
      <c r="B69" s="8" t="s">
        <v>209</v>
      </c>
      <c r="C69" s="9" t="s">
        <v>31</v>
      </c>
      <c r="D69" s="9" t="s">
        <v>28</v>
      </c>
      <c r="E69" s="9">
        <v>30</v>
      </c>
      <c r="F69" s="9">
        <v>2</v>
      </c>
      <c r="G69" s="9" t="s">
        <v>366</v>
      </c>
      <c r="H69" s="124" t="s">
        <v>300</v>
      </c>
      <c r="I69" s="9" t="s">
        <v>95</v>
      </c>
      <c r="J69" s="19"/>
    </row>
    <row r="70" spans="1:10" s="50" customFormat="1" ht="21" customHeight="1">
      <c r="A70" s="7">
        <v>3</v>
      </c>
      <c r="B70" s="8" t="s">
        <v>560</v>
      </c>
      <c r="C70" s="9" t="s">
        <v>368</v>
      </c>
      <c r="D70" s="9" t="s">
        <v>28</v>
      </c>
      <c r="E70" s="9">
        <v>60</v>
      </c>
      <c r="F70" s="9">
        <v>3</v>
      </c>
      <c r="G70" s="9" t="s">
        <v>369</v>
      </c>
      <c r="H70" s="9" t="s">
        <v>351</v>
      </c>
      <c r="I70" s="9" t="s">
        <v>95</v>
      </c>
      <c r="J70" s="19"/>
    </row>
    <row r="71" spans="1:10" s="50" customFormat="1" ht="21" customHeight="1">
      <c r="A71" s="7">
        <v>4</v>
      </c>
      <c r="B71" s="8" t="s">
        <v>370</v>
      </c>
      <c r="C71" s="9" t="s">
        <v>371</v>
      </c>
      <c r="D71" s="9" t="s">
        <v>28</v>
      </c>
      <c r="E71" s="9">
        <v>45</v>
      </c>
      <c r="F71" s="9">
        <v>2</v>
      </c>
      <c r="G71" s="9" t="s">
        <v>318</v>
      </c>
      <c r="H71" s="9" t="s">
        <v>351</v>
      </c>
      <c r="I71" s="9" t="s">
        <v>46</v>
      </c>
      <c r="J71" s="19"/>
    </row>
    <row r="72" spans="1:10" s="50" customFormat="1" ht="21" customHeight="1">
      <c r="A72" s="7">
        <v>5</v>
      </c>
      <c r="B72" s="8" t="s">
        <v>534</v>
      </c>
      <c r="C72" s="9" t="s">
        <v>372</v>
      </c>
      <c r="D72" s="9" t="s">
        <v>28</v>
      </c>
      <c r="E72" s="9">
        <v>45</v>
      </c>
      <c r="F72" s="9">
        <v>2</v>
      </c>
      <c r="G72" s="9" t="s">
        <v>345</v>
      </c>
      <c r="H72" s="9" t="s">
        <v>351</v>
      </c>
      <c r="I72" s="9" t="s">
        <v>29</v>
      </c>
      <c r="J72" s="19"/>
    </row>
    <row r="73" spans="1:10" s="50" customFormat="1" ht="21" customHeight="1">
      <c r="A73" s="7">
        <v>6</v>
      </c>
      <c r="B73" s="8" t="s">
        <v>373</v>
      </c>
      <c r="C73" s="9" t="s">
        <v>374</v>
      </c>
      <c r="D73" s="9" t="s">
        <v>36</v>
      </c>
      <c r="E73" s="9">
        <v>45</v>
      </c>
      <c r="F73" s="9">
        <v>2</v>
      </c>
      <c r="G73" s="9" t="s">
        <v>328</v>
      </c>
      <c r="H73" s="9" t="s">
        <v>351</v>
      </c>
      <c r="I73" s="9" t="s">
        <v>36</v>
      </c>
      <c r="J73" s="19"/>
    </row>
    <row r="74" spans="1:10" s="50" customFormat="1" ht="21" customHeight="1">
      <c r="A74" s="7">
        <v>7</v>
      </c>
      <c r="B74" s="8" t="s">
        <v>375</v>
      </c>
      <c r="C74" s="9" t="s">
        <v>359</v>
      </c>
      <c r="D74" s="9" t="s">
        <v>36</v>
      </c>
      <c r="E74" s="9">
        <v>15</v>
      </c>
      <c r="F74" s="9">
        <v>1</v>
      </c>
      <c r="G74" s="9" t="s">
        <v>376</v>
      </c>
      <c r="H74" s="9" t="s">
        <v>361</v>
      </c>
      <c r="I74" s="9" t="s">
        <v>36</v>
      </c>
      <c r="J74" s="19"/>
    </row>
    <row r="75" spans="1:10" s="50" customFormat="1" ht="21" customHeight="1">
      <c r="A75" s="7">
        <v>8</v>
      </c>
      <c r="B75" s="8" t="s">
        <v>377</v>
      </c>
      <c r="C75" s="9" t="s">
        <v>363</v>
      </c>
      <c r="D75" s="9" t="s">
        <v>36</v>
      </c>
      <c r="E75" s="9">
        <v>15</v>
      </c>
      <c r="F75" s="9">
        <v>1</v>
      </c>
      <c r="G75" s="9" t="s">
        <v>322</v>
      </c>
      <c r="H75" s="9" t="s">
        <v>361</v>
      </c>
      <c r="I75" s="9" t="s">
        <v>36</v>
      </c>
      <c r="J75" s="19"/>
    </row>
    <row r="76" spans="1:10" s="50" customFormat="1" ht="21" customHeight="1">
      <c r="A76" s="7">
        <v>9</v>
      </c>
      <c r="B76" s="8" t="s">
        <v>248</v>
      </c>
      <c r="C76" s="9" t="s">
        <v>378</v>
      </c>
      <c r="D76" s="9" t="s">
        <v>36</v>
      </c>
      <c r="E76" s="9" t="s">
        <v>546</v>
      </c>
      <c r="F76" s="9">
        <v>4</v>
      </c>
      <c r="G76" s="245" t="s">
        <v>556</v>
      </c>
      <c r="H76" s="246"/>
      <c r="I76" s="9" t="s">
        <v>36</v>
      </c>
      <c r="J76" s="19"/>
    </row>
    <row r="77" spans="1:12" s="50" customFormat="1" ht="20.25" customHeight="1">
      <c r="A77" s="14"/>
      <c r="B77" s="14"/>
      <c r="C77" s="14"/>
      <c r="D77" s="2"/>
      <c r="E77" s="31">
        <f>SUM(E68:E76)</f>
        <v>300</v>
      </c>
      <c r="F77" s="31">
        <f>SUM(F68:F76)</f>
        <v>19</v>
      </c>
      <c r="G77" s="15"/>
      <c r="H77" s="2"/>
      <c r="I77" s="2"/>
      <c r="J77" s="2"/>
      <c r="K77" s="14"/>
      <c r="L77" s="14"/>
    </row>
    <row r="78" spans="4:10" s="15" customFormat="1" ht="18.75" customHeight="1">
      <c r="D78" s="2"/>
      <c r="G78" s="16"/>
      <c r="H78" s="212" t="s">
        <v>613</v>
      </c>
      <c r="I78" s="212"/>
      <c r="J78" s="212"/>
    </row>
    <row r="79" spans="1:10" s="17" customFormat="1" ht="18.75" customHeight="1">
      <c r="A79" s="232" t="s">
        <v>229</v>
      </c>
      <c r="B79" s="232"/>
      <c r="C79" s="232"/>
      <c r="D79" s="18"/>
      <c r="E79" s="161" t="s">
        <v>17</v>
      </c>
      <c r="H79" s="211" t="s">
        <v>18</v>
      </c>
      <c r="I79" s="211"/>
      <c r="J79" s="211"/>
    </row>
    <row r="80" ht="19.5" customHeight="1"/>
    <row r="81" ht="19.5" customHeight="1"/>
    <row r="82" ht="19.5" customHeight="1"/>
    <row r="83" spans="2:9" s="152" customFormat="1" ht="18.75" customHeight="1">
      <c r="B83" s="153" t="s">
        <v>230</v>
      </c>
      <c r="F83" s="152" t="s">
        <v>19</v>
      </c>
      <c r="I83" s="152" t="s">
        <v>21</v>
      </c>
    </row>
    <row r="84" spans="1:9" ht="21" customHeight="1">
      <c r="A84" s="217" t="s">
        <v>0</v>
      </c>
      <c r="B84" s="217"/>
      <c r="C84" s="217"/>
      <c r="D84" s="217"/>
      <c r="G84" s="164"/>
      <c r="H84" s="117" t="s">
        <v>605</v>
      </c>
      <c r="I84" s="118" t="s">
        <v>379</v>
      </c>
    </row>
    <row r="85" spans="1:9" ht="21" customHeight="1">
      <c r="A85" s="232" t="s">
        <v>1</v>
      </c>
      <c r="B85" s="232"/>
      <c r="C85" s="232"/>
      <c r="D85" s="232"/>
      <c r="H85" s="117" t="s">
        <v>602</v>
      </c>
      <c r="I85" s="118">
        <v>51140221</v>
      </c>
    </row>
    <row r="86" spans="1:10" s="4" customFormat="1" ht="20.25" customHeight="1">
      <c r="A86" s="218" t="s">
        <v>109</v>
      </c>
      <c r="B86" s="218"/>
      <c r="C86" s="218"/>
      <c r="D86" s="218"/>
      <c r="E86" s="218"/>
      <c r="F86" s="218"/>
      <c r="G86" s="218"/>
      <c r="H86" s="218"/>
      <c r="I86" s="218"/>
      <c r="J86" s="218"/>
    </row>
    <row r="87" spans="1:10" s="4" customFormat="1" ht="20.25" customHeight="1">
      <c r="A87" s="218" t="s">
        <v>308</v>
      </c>
      <c r="B87" s="218"/>
      <c r="C87" s="218"/>
      <c r="D87" s="218"/>
      <c r="E87" s="218"/>
      <c r="F87" s="218"/>
      <c r="G87" s="218"/>
      <c r="H87" s="218"/>
      <c r="I87" s="218"/>
      <c r="J87" s="218"/>
    </row>
    <row r="88" spans="2:7" s="42" customFormat="1" ht="21" customHeight="1">
      <c r="B88" s="42" t="s">
        <v>538</v>
      </c>
      <c r="E88" s="44"/>
      <c r="F88" s="44"/>
      <c r="G88" s="97"/>
    </row>
    <row r="89" spans="2:7" s="45" customFormat="1" ht="28.5" customHeight="1">
      <c r="B89" s="157" t="s">
        <v>27</v>
      </c>
      <c r="C89" s="50" t="s">
        <v>542</v>
      </c>
      <c r="E89" s="47"/>
      <c r="F89" s="47"/>
      <c r="G89" s="97"/>
    </row>
    <row r="90" spans="1:7" s="4" customFormat="1" ht="21" customHeight="1">
      <c r="A90" s="42"/>
      <c r="B90" s="43" t="s">
        <v>3</v>
      </c>
      <c r="C90" s="50" t="s">
        <v>121</v>
      </c>
      <c r="D90" s="42"/>
      <c r="E90" s="44"/>
      <c r="F90" s="46"/>
      <c r="G90" s="98"/>
    </row>
    <row r="91" spans="1:7" s="4" customFormat="1" ht="21" customHeight="1">
      <c r="A91" s="42"/>
      <c r="B91" s="43" t="s">
        <v>4</v>
      </c>
      <c r="C91" s="50" t="s">
        <v>111</v>
      </c>
      <c r="D91" s="42"/>
      <c r="E91" s="44"/>
      <c r="F91" s="46"/>
      <c r="G91" s="98"/>
    </row>
    <row r="92" spans="1:10" s="23" customFormat="1" ht="20.25" customHeight="1">
      <c r="A92" s="5" t="s">
        <v>5</v>
      </c>
      <c r="B92" s="5" t="s">
        <v>6</v>
      </c>
      <c r="C92" s="5" t="s">
        <v>7</v>
      </c>
      <c r="D92" s="6" t="s">
        <v>8</v>
      </c>
      <c r="E92" s="5" t="s">
        <v>9</v>
      </c>
      <c r="F92" s="5" t="s">
        <v>10</v>
      </c>
      <c r="G92" s="5" t="s">
        <v>544</v>
      </c>
      <c r="H92" s="5" t="s">
        <v>11</v>
      </c>
      <c r="I92" s="5" t="s">
        <v>12</v>
      </c>
      <c r="J92" s="5" t="s">
        <v>13</v>
      </c>
    </row>
    <row r="93" spans="1:13" s="50" customFormat="1" ht="25.5" customHeight="1">
      <c r="A93" s="7">
        <v>1</v>
      </c>
      <c r="B93" s="39" t="s">
        <v>521</v>
      </c>
      <c r="C93" s="9" t="s">
        <v>40</v>
      </c>
      <c r="D93" s="9" t="s">
        <v>28</v>
      </c>
      <c r="E93" s="9">
        <v>75</v>
      </c>
      <c r="F93" s="9">
        <v>4</v>
      </c>
      <c r="G93" s="33" t="s">
        <v>608</v>
      </c>
      <c r="H93" s="111" t="s">
        <v>188</v>
      </c>
      <c r="I93" s="12" t="s">
        <v>95</v>
      </c>
      <c r="J93" s="9"/>
      <c r="K93" s="87"/>
      <c r="L93" s="29"/>
      <c r="M93" s="33" t="s">
        <v>511</v>
      </c>
    </row>
    <row r="94" spans="1:10" s="50" customFormat="1" ht="22.5" customHeight="1">
      <c r="A94" s="7">
        <v>2</v>
      </c>
      <c r="B94" s="8" t="s">
        <v>380</v>
      </c>
      <c r="C94" s="9" t="s">
        <v>30</v>
      </c>
      <c r="D94" s="9" t="s">
        <v>28</v>
      </c>
      <c r="E94" s="9">
        <v>45</v>
      </c>
      <c r="F94" s="9">
        <v>3</v>
      </c>
      <c r="G94" s="113" t="s">
        <v>611</v>
      </c>
      <c r="H94" s="124" t="s">
        <v>301</v>
      </c>
      <c r="I94" s="9" t="s">
        <v>95</v>
      </c>
      <c r="J94" s="8"/>
    </row>
    <row r="95" spans="1:10" s="50" customFormat="1" ht="20.25" customHeight="1">
      <c r="A95" s="7">
        <v>3</v>
      </c>
      <c r="B95" s="123" t="s">
        <v>253</v>
      </c>
      <c r="C95" s="9" t="s">
        <v>41</v>
      </c>
      <c r="D95" s="9" t="s">
        <v>36</v>
      </c>
      <c r="E95" s="9">
        <v>60</v>
      </c>
      <c r="F95" s="9">
        <v>2</v>
      </c>
      <c r="G95" s="33" t="s">
        <v>381</v>
      </c>
      <c r="H95" s="124" t="s">
        <v>301</v>
      </c>
      <c r="I95" s="9" t="s">
        <v>36</v>
      </c>
      <c r="J95" s="8"/>
    </row>
    <row r="96" spans="1:10" s="50" customFormat="1" ht="20.25" customHeight="1">
      <c r="A96" s="7">
        <v>4</v>
      </c>
      <c r="B96" s="8" t="s">
        <v>382</v>
      </c>
      <c r="C96" s="9" t="s">
        <v>383</v>
      </c>
      <c r="D96" s="9" t="s">
        <v>500</v>
      </c>
      <c r="E96" s="9">
        <v>45</v>
      </c>
      <c r="F96" s="9">
        <v>2</v>
      </c>
      <c r="G96" s="9" t="s">
        <v>318</v>
      </c>
      <c r="H96" s="9" t="s">
        <v>384</v>
      </c>
      <c r="I96" s="9" t="s">
        <v>95</v>
      </c>
      <c r="J96" s="8"/>
    </row>
    <row r="97" spans="1:10" s="50" customFormat="1" ht="20.25" customHeight="1">
      <c r="A97" s="7">
        <v>5</v>
      </c>
      <c r="B97" s="8" t="s">
        <v>385</v>
      </c>
      <c r="C97" s="9" t="s">
        <v>386</v>
      </c>
      <c r="D97" s="9" t="s">
        <v>36</v>
      </c>
      <c r="E97" s="143">
        <v>45</v>
      </c>
      <c r="F97" s="9">
        <v>2</v>
      </c>
      <c r="G97" s="9" t="s">
        <v>387</v>
      </c>
      <c r="H97" s="9" t="s">
        <v>384</v>
      </c>
      <c r="I97" s="9" t="s">
        <v>36</v>
      </c>
      <c r="J97" s="22" t="s">
        <v>357</v>
      </c>
    </row>
    <row r="98" spans="1:10" s="50" customFormat="1" ht="20.25" customHeight="1">
      <c r="A98" s="7">
        <v>6</v>
      </c>
      <c r="B98" s="8" t="s">
        <v>388</v>
      </c>
      <c r="C98" s="9" t="s">
        <v>363</v>
      </c>
      <c r="D98" s="9" t="s">
        <v>36</v>
      </c>
      <c r="E98" s="9">
        <v>15</v>
      </c>
      <c r="F98" s="9">
        <v>1</v>
      </c>
      <c r="G98" s="9" t="s">
        <v>345</v>
      </c>
      <c r="H98" s="9" t="s">
        <v>361</v>
      </c>
      <c r="I98" s="9" t="s">
        <v>36</v>
      </c>
      <c r="J98" s="22" t="s">
        <v>357</v>
      </c>
    </row>
    <row r="99" spans="1:10" s="50" customFormat="1" ht="20.25" customHeight="1">
      <c r="A99" s="7">
        <v>7</v>
      </c>
      <c r="B99" s="8" t="s">
        <v>389</v>
      </c>
      <c r="C99" s="9" t="s">
        <v>371</v>
      </c>
      <c r="D99" s="9" t="s">
        <v>36</v>
      </c>
      <c r="E99" s="9">
        <v>15</v>
      </c>
      <c r="F99" s="9">
        <v>1</v>
      </c>
      <c r="G99" s="9" t="s">
        <v>390</v>
      </c>
      <c r="H99" s="9" t="s">
        <v>361</v>
      </c>
      <c r="I99" s="9" t="s">
        <v>36</v>
      </c>
      <c r="J99" s="22" t="s">
        <v>357</v>
      </c>
    </row>
    <row r="100" spans="1:12" s="50" customFormat="1" ht="20.25" customHeight="1">
      <c r="A100" s="20"/>
      <c r="B100" s="21"/>
      <c r="C100" s="20"/>
      <c r="D100" s="13"/>
      <c r="E100" s="34">
        <f>SUM(E93:E99)</f>
        <v>300</v>
      </c>
      <c r="F100" s="34">
        <f>SUM(F93:F99)</f>
        <v>15</v>
      </c>
      <c r="G100" s="35"/>
      <c r="H100" s="20"/>
      <c r="I100" s="20"/>
      <c r="J100" s="21"/>
      <c r="K100" s="10">
        <f>(E100+40)*8/10+60</f>
        <v>332</v>
      </c>
      <c r="L100" s="10">
        <f>K100/13</f>
        <v>25.53846153846154</v>
      </c>
    </row>
    <row r="101" spans="2:7" s="42" customFormat="1" ht="22.5" customHeight="1">
      <c r="B101" s="42" t="s">
        <v>112</v>
      </c>
      <c r="E101" s="44"/>
      <c r="F101" s="44"/>
      <c r="G101" s="97"/>
    </row>
    <row r="102" spans="2:7" s="42" customFormat="1" ht="20.25" customHeight="1">
      <c r="B102" s="43" t="s">
        <v>3</v>
      </c>
      <c r="C102" s="50" t="s">
        <v>119</v>
      </c>
      <c r="G102" s="100"/>
    </row>
    <row r="103" spans="1:7" s="4" customFormat="1" ht="20.25" customHeight="1">
      <c r="A103" s="42"/>
      <c r="B103" s="43" t="s">
        <v>14</v>
      </c>
      <c r="C103" s="50" t="s">
        <v>364</v>
      </c>
      <c r="D103" s="44"/>
      <c r="E103" s="44"/>
      <c r="F103" s="46"/>
      <c r="G103" s="98"/>
    </row>
    <row r="104" spans="1:7" s="4" customFormat="1" ht="20.25" customHeight="1">
      <c r="A104" s="42"/>
      <c r="B104" s="43" t="s">
        <v>25</v>
      </c>
      <c r="C104" s="50" t="s">
        <v>120</v>
      </c>
      <c r="D104" s="44"/>
      <c r="E104" s="44"/>
      <c r="F104" s="46"/>
      <c r="G104" s="98"/>
    </row>
    <row r="105" spans="1:10" s="23" customFormat="1" ht="20.25" customHeight="1">
      <c r="A105" s="5" t="s">
        <v>5</v>
      </c>
      <c r="B105" s="5" t="s">
        <v>6</v>
      </c>
      <c r="C105" s="5" t="s">
        <v>7</v>
      </c>
      <c r="D105" s="6" t="s">
        <v>8</v>
      </c>
      <c r="E105" s="5" t="s">
        <v>9</v>
      </c>
      <c r="F105" s="5" t="s">
        <v>10</v>
      </c>
      <c r="G105" s="5" t="s">
        <v>544</v>
      </c>
      <c r="H105" s="5" t="s">
        <v>11</v>
      </c>
      <c r="I105" s="5" t="s">
        <v>12</v>
      </c>
      <c r="J105" s="5" t="s">
        <v>13</v>
      </c>
    </row>
    <row r="106" spans="1:10" s="50" customFormat="1" ht="22.5" customHeight="1">
      <c r="A106" s="7">
        <v>1</v>
      </c>
      <c r="B106" s="63" t="s">
        <v>517</v>
      </c>
      <c r="C106" s="9" t="s">
        <v>32</v>
      </c>
      <c r="D106" s="9" t="s">
        <v>28</v>
      </c>
      <c r="E106" s="9">
        <v>30</v>
      </c>
      <c r="F106" s="9">
        <v>2</v>
      </c>
      <c r="G106" s="9" t="s">
        <v>295</v>
      </c>
      <c r="H106" s="124" t="s">
        <v>301</v>
      </c>
      <c r="I106" s="9" t="s">
        <v>95</v>
      </c>
      <c r="J106" s="19"/>
    </row>
    <row r="107" spans="1:10" s="50" customFormat="1" ht="18.75" customHeight="1">
      <c r="A107" s="7">
        <v>2</v>
      </c>
      <c r="B107" s="39" t="s">
        <v>255</v>
      </c>
      <c r="C107" s="162" t="s">
        <v>569</v>
      </c>
      <c r="D107" s="9" t="s">
        <v>28</v>
      </c>
      <c r="E107" s="9">
        <v>45</v>
      </c>
      <c r="F107" s="9">
        <v>2</v>
      </c>
      <c r="G107" s="154" t="s">
        <v>251</v>
      </c>
      <c r="H107" s="124" t="s">
        <v>294</v>
      </c>
      <c r="I107" s="9" t="s">
        <v>210</v>
      </c>
      <c r="J107" s="19"/>
    </row>
    <row r="108" spans="1:10" s="50" customFormat="1" ht="18.75" customHeight="1">
      <c r="A108" s="7">
        <v>3</v>
      </c>
      <c r="B108" s="8" t="s">
        <v>192</v>
      </c>
      <c r="C108" s="9" t="s">
        <v>193</v>
      </c>
      <c r="D108" s="9" t="s">
        <v>36</v>
      </c>
      <c r="E108" s="9">
        <v>30</v>
      </c>
      <c r="F108" s="9">
        <v>1</v>
      </c>
      <c r="G108" s="9" t="s">
        <v>391</v>
      </c>
      <c r="H108" s="124" t="s">
        <v>392</v>
      </c>
      <c r="I108" s="9" t="s">
        <v>36</v>
      </c>
      <c r="J108" s="19"/>
    </row>
    <row r="109" spans="1:10" s="50" customFormat="1" ht="22.5" customHeight="1">
      <c r="A109" s="7">
        <v>4</v>
      </c>
      <c r="B109" s="190" t="s">
        <v>592</v>
      </c>
      <c r="C109" s="162" t="s">
        <v>372</v>
      </c>
      <c r="D109" s="162" t="s">
        <v>36</v>
      </c>
      <c r="E109" s="162">
        <v>60</v>
      </c>
      <c r="F109" s="162">
        <v>2</v>
      </c>
      <c r="G109" s="184" t="s">
        <v>328</v>
      </c>
      <c r="H109" s="124" t="s">
        <v>384</v>
      </c>
      <c r="I109" s="33" t="s">
        <v>36</v>
      </c>
      <c r="J109" s="19"/>
    </row>
    <row r="110" spans="1:10" s="50" customFormat="1" ht="18.75" customHeight="1">
      <c r="A110" s="60">
        <v>5</v>
      </c>
      <c r="B110" s="84" t="s">
        <v>393</v>
      </c>
      <c r="C110" s="57" t="s">
        <v>394</v>
      </c>
      <c r="D110" s="57" t="s">
        <v>28</v>
      </c>
      <c r="E110" s="57">
        <v>30</v>
      </c>
      <c r="F110" s="57">
        <v>2</v>
      </c>
      <c r="G110" s="57" t="s">
        <v>318</v>
      </c>
      <c r="H110" s="57" t="s">
        <v>384</v>
      </c>
      <c r="I110" s="57" t="s">
        <v>95</v>
      </c>
      <c r="J110" s="70"/>
    </row>
    <row r="111" spans="1:10" s="50" customFormat="1" ht="18.75" customHeight="1">
      <c r="A111" s="7">
        <v>6</v>
      </c>
      <c r="B111" s="8" t="s">
        <v>395</v>
      </c>
      <c r="C111" s="9" t="s">
        <v>386</v>
      </c>
      <c r="D111" s="9" t="s">
        <v>36</v>
      </c>
      <c r="E111" s="9">
        <v>30</v>
      </c>
      <c r="F111" s="9">
        <v>1</v>
      </c>
      <c r="G111" s="9" t="s">
        <v>387</v>
      </c>
      <c r="H111" s="9" t="s">
        <v>384</v>
      </c>
      <c r="I111" s="9" t="s">
        <v>36</v>
      </c>
      <c r="J111" s="19"/>
    </row>
    <row r="112" spans="1:10" s="50" customFormat="1" ht="18.75" customHeight="1">
      <c r="A112" s="7">
        <v>7</v>
      </c>
      <c r="B112" s="8" t="s">
        <v>396</v>
      </c>
      <c r="C112" s="9" t="s">
        <v>363</v>
      </c>
      <c r="D112" s="9" t="s">
        <v>36</v>
      </c>
      <c r="E112" s="9">
        <v>15</v>
      </c>
      <c r="F112" s="9">
        <v>1</v>
      </c>
      <c r="G112" s="9" t="s">
        <v>345</v>
      </c>
      <c r="H112" s="9" t="s">
        <v>361</v>
      </c>
      <c r="I112" s="9" t="s">
        <v>36</v>
      </c>
      <c r="J112" s="7"/>
    </row>
    <row r="113" spans="1:10" s="50" customFormat="1" ht="18.75" customHeight="1">
      <c r="A113" s="7">
        <v>8</v>
      </c>
      <c r="B113" s="8" t="s">
        <v>397</v>
      </c>
      <c r="C113" s="9" t="s">
        <v>371</v>
      </c>
      <c r="D113" s="9" t="s">
        <v>36</v>
      </c>
      <c r="E113" s="9">
        <v>15</v>
      </c>
      <c r="F113" s="9">
        <v>1</v>
      </c>
      <c r="G113" s="9" t="s">
        <v>390</v>
      </c>
      <c r="H113" s="9" t="s">
        <v>361</v>
      </c>
      <c r="I113" s="9" t="s">
        <v>36</v>
      </c>
      <c r="J113" s="7"/>
    </row>
    <row r="114" spans="1:10" s="50" customFormat="1" ht="18.75" customHeight="1">
      <c r="A114" s="7">
        <v>9</v>
      </c>
      <c r="B114" s="8" t="s">
        <v>398</v>
      </c>
      <c r="C114" s="9" t="s">
        <v>399</v>
      </c>
      <c r="D114" s="9" t="s">
        <v>36</v>
      </c>
      <c r="E114" s="9">
        <v>60</v>
      </c>
      <c r="F114" s="9">
        <v>2</v>
      </c>
      <c r="G114" s="9" t="s">
        <v>400</v>
      </c>
      <c r="H114" s="9" t="s">
        <v>384</v>
      </c>
      <c r="I114" s="9" t="s">
        <v>36</v>
      </c>
      <c r="J114" s="19"/>
    </row>
    <row r="115" spans="1:12" s="50" customFormat="1" ht="18.75" customHeight="1">
      <c r="A115" s="7">
        <v>10</v>
      </c>
      <c r="B115" s="8" t="s">
        <v>519</v>
      </c>
      <c r="C115" s="9" t="s">
        <v>321</v>
      </c>
      <c r="D115" s="9" t="s">
        <v>28</v>
      </c>
      <c r="E115" s="9">
        <v>30</v>
      </c>
      <c r="F115" s="9">
        <v>2</v>
      </c>
      <c r="G115" s="162" t="s">
        <v>328</v>
      </c>
      <c r="H115" s="124" t="s">
        <v>384</v>
      </c>
      <c r="I115" s="9" t="s">
        <v>33</v>
      </c>
      <c r="J115" s="19"/>
      <c r="K115" s="168" t="s">
        <v>562</v>
      </c>
      <c r="L115" s="168" t="s">
        <v>563</v>
      </c>
    </row>
    <row r="116" spans="1:10" s="50" customFormat="1" ht="18.75" customHeight="1">
      <c r="A116" s="7">
        <v>11</v>
      </c>
      <c r="B116" s="8" t="s">
        <v>93</v>
      </c>
      <c r="C116" s="162" t="s">
        <v>346</v>
      </c>
      <c r="D116" s="9" t="s">
        <v>36</v>
      </c>
      <c r="E116" s="9" t="s">
        <v>125</v>
      </c>
      <c r="F116" s="9">
        <v>2</v>
      </c>
      <c r="G116" s="240" t="s">
        <v>557</v>
      </c>
      <c r="H116" s="241"/>
      <c r="I116" s="9" t="s">
        <v>36</v>
      </c>
      <c r="J116" s="19"/>
    </row>
    <row r="117" spans="1:12" s="50" customFormat="1" ht="20.25" customHeight="1">
      <c r="A117" s="2"/>
      <c r="B117" s="2"/>
      <c r="C117" s="2"/>
      <c r="D117" s="2"/>
      <c r="E117" s="31">
        <f>SUM(E106:E116)</f>
        <v>345</v>
      </c>
      <c r="F117" s="31">
        <f>SUM(F106:F116)</f>
        <v>18</v>
      </c>
      <c r="G117" s="15"/>
      <c r="H117" s="2"/>
      <c r="I117" s="2"/>
      <c r="J117" s="2"/>
      <c r="K117" s="2"/>
      <c r="L117" s="2"/>
    </row>
    <row r="118" spans="4:10" s="15" customFormat="1" ht="18.75" customHeight="1">
      <c r="D118" s="2"/>
      <c r="G118" s="16"/>
      <c r="H118" s="212" t="s">
        <v>613</v>
      </c>
      <c r="I118" s="212"/>
      <c r="J118" s="212"/>
    </row>
    <row r="119" spans="1:10" s="17" customFormat="1" ht="18.75" customHeight="1">
      <c r="A119" s="232" t="s">
        <v>229</v>
      </c>
      <c r="B119" s="232"/>
      <c r="C119" s="232"/>
      <c r="D119" s="18"/>
      <c r="E119" s="161" t="s">
        <v>17</v>
      </c>
      <c r="H119" s="211" t="s">
        <v>18</v>
      </c>
      <c r="I119" s="211"/>
      <c r="J119" s="211"/>
    </row>
    <row r="120" ht="21" customHeight="1"/>
    <row r="121" ht="21" customHeight="1"/>
    <row r="122" ht="21" customHeight="1"/>
    <row r="123" spans="2:9" s="152" customFormat="1" ht="18.75" customHeight="1">
      <c r="B123" s="153" t="s">
        <v>230</v>
      </c>
      <c r="F123" s="152" t="s">
        <v>19</v>
      </c>
      <c r="I123" s="152" t="s">
        <v>21</v>
      </c>
    </row>
  </sheetData>
  <sheetProtection/>
  <mergeCells count="40">
    <mergeCell ref="A119:C119"/>
    <mergeCell ref="H119:J119"/>
    <mergeCell ref="A1:D1"/>
    <mergeCell ref="A2:D2"/>
    <mergeCell ref="A3:J3"/>
    <mergeCell ref="C33:C34"/>
    <mergeCell ref="D33:D34"/>
    <mergeCell ref="E33:E34"/>
    <mergeCell ref="F33:F34"/>
    <mergeCell ref="A4:J4"/>
    <mergeCell ref="C31:C32"/>
    <mergeCell ref="D31:D32"/>
    <mergeCell ref="E31:E32"/>
    <mergeCell ref="F31:F32"/>
    <mergeCell ref="G31:G32"/>
    <mergeCell ref="H31:H32"/>
    <mergeCell ref="I31:I32"/>
    <mergeCell ref="J31:J32"/>
    <mergeCell ref="G76:H76"/>
    <mergeCell ref="G33:G34"/>
    <mergeCell ref="H33:H34"/>
    <mergeCell ref="I33:I34"/>
    <mergeCell ref="J33:J34"/>
    <mergeCell ref="G35:H35"/>
    <mergeCell ref="H37:J37"/>
    <mergeCell ref="A38:C38"/>
    <mergeCell ref="H38:J38"/>
    <mergeCell ref="A43:D43"/>
    <mergeCell ref="A44:D44"/>
    <mergeCell ref="A45:J45"/>
    <mergeCell ref="A46:J46"/>
    <mergeCell ref="A87:J87"/>
    <mergeCell ref="H118:J118"/>
    <mergeCell ref="H78:J78"/>
    <mergeCell ref="A79:C79"/>
    <mergeCell ref="H79:J79"/>
    <mergeCell ref="A84:D84"/>
    <mergeCell ref="A85:D85"/>
    <mergeCell ref="A86:J86"/>
    <mergeCell ref="G116:H116"/>
  </mergeCells>
  <printOptions/>
  <pageMargins left="0.5" right="0.25" top="0.25" bottom="0.25" header="0.3" footer="0.3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2"/>
  <sheetViews>
    <sheetView zoomScalePageLayoutView="0" workbookViewId="0" topLeftCell="A1">
      <selection activeCell="G113" sqref="G113"/>
    </sheetView>
  </sheetViews>
  <sheetFormatPr defaultColWidth="9.00390625" defaultRowHeight="12.75"/>
  <cols>
    <col min="1" max="1" width="4.625" style="29" customWidth="1"/>
    <col min="2" max="2" width="27.75390625" style="29" customWidth="1"/>
    <col min="3" max="3" width="7.125" style="29" customWidth="1"/>
    <col min="4" max="4" width="10.125" style="29" customWidth="1"/>
    <col min="5" max="5" width="5.75390625" style="29" customWidth="1"/>
    <col min="6" max="6" width="5.125" style="29" customWidth="1"/>
    <col min="7" max="7" width="19.875" style="29" customWidth="1"/>
    <col min="8" max="8" width="12.125" style="29" customWidth="1"/>
    <col min="9" max="9" width="14.625" style="29" customWidth="1"/>
    <col min="10" max="10" width="11.375" style="149" customWidth="1"/>
    <col min="11" max="14" width="9.125" style="29" customWidth="1"/>
    <col min="15" max="16384" width="9.125" style="29" customWidth="1"/>
  </cols>
  <sheetData>
    <row r="1" spans="1:10" s="2" customFormat="1" ht="21" customHeight="1">
      <c r="A1" s="217" t="s">
        <v>0</v>
      </c>
      <c r="B1" s="217"/>
      <c r="C1" s="217"/>
      <c r="D1" s="217"/>
      <c r="G1" s="107"/>
      <c r="H1" s="117" t="s">
        <v>603</v>
      </c>
      <c r="I1" s="144" t="s">
        <v>405</v>
      </c>
      <c r="J1" s="142"/>
    </row>
    <row r="2" spans="1:10" s="2" customFormat="1" ht="21" customHeight="1">
      <c r="A2" s="232" t="s">
        <v>1</v>
      </c>
      <c r="B2" s="232"/>
      <c r="C2" s="232"/>
      <c r="D2" s="232"/>
      <c r="G2" s="107"/>
      <c r="H2" s="117" t="s">
        <v>602</v>
      </c>
      <c r="I2" s="118">
        <v>51140231</v>
      </c>
      <c r="J2" s="142"/>
    </row>
    <row r="3" spans="1:10" s="4" customFormat="1" ht="23.25" customHeight="1">
      <c r="A3" s="218" t="s">
        <v>109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 s="4" customFormat="1" ht="23.25" customHeight="1">
      <c r="A4" s="218" t="s">
        <v>406</v>
      </c>
      <c r="B4" s="218"/>
      <c r="C4" s="218"/>
      <c r="D4" s="218"/>
      <c r="E4" s="218"/>
      <c r="F4" s="218"/>
      <c r="G4" s="218"/>
      <c r="H4" s="218"/>
      <c r="I4" s="218"/>
      <c r="J4" s="218"/>
    </row>
    <row r="5" spans="2:7" s="42" customFormat="1" ht="21" customHeight="1">
      <c r="B5" s="42" t="s">
        <v>110</v>
      </c>
      <c r="E5" s="44"/>
      <c r="F5" s="44"/>
      <c r="G5" s="97"/>
    </row>
    <row r="6" spans="1:7" s="4" customFormat="1" ht="18" customHeight="1">
      <c r="A6" s="42"/>
      <c r="B6" s="43" t="s">
        <v>3</v>
      </c>
      <c r="C6" s="50" t="s">
        <v>113</v>
      </c>
      <c r="D6" s="42"/>
      <c r="E6" s="44"/>
      <c r="F6" s="46"/>
      <c r="G6" s="98"/>
    </row>
    <row r="7" spans="1:7" s="4" customFormat="1" ht="18" customHeight="1">
      <c r="A7" s="42"/>
      <c r="B7" s="43" t="s">
        <v>26</v>
      </c>
      <c r="C7" s="50" t="s">
        <v>540</v>
      </c>
      <c r="D7" s="42"/>
      <c r="E7" s="44"/>
      <c r="F7" s="46"/>
      <c r="G7" s="98"/>
    </row>
    <row r="8" spans="1:7" s="4" customFormat="1" ht="18" customHeight="1">
      <c r="A8" s="42"/>
      <c r="B8" s="43" t="s">
        <v>25</v>
      </c>
      <c r="C8" s="50" t="s">
        <v>111</v>
      </c>
      <c r="D8" s="42"/>
      <c r="E8" s="44"/>
      <c r="F8" s="46"/>
      <c r="G8" s="98"/>
    </row>
    <row r="9" spans="1:10" s="23" customFormat="1" ht="21" customHeight="1">
      <c r="A9" s="26" t="s">
        <v>5</v>
      </c>
      <c r="B9" s="26" t="s">
        <v>6</v>
      </c>
      <c r="C9" s="26" t="s">
        <v>7</v>
      </c>
      <c r="D9" s="27" t="s">
        <v>8</v>
      </c>
      <c r="E9" s="26" t="s">
        <v>9</v>
      </c>
      <c r="F9" s="26" t="s">
        <v>10</v>
      </c>
      <c r="G9" s="5" t="s">
        <v>544</v>
      </c>
      <c r="H9" s="26" t="s">
        <v>11</v>
      </c>
      <c r="I9" s="5" t="s">
        <v>12</v>
      </c>
      <c r="J9" s="5" t="s">
        <v>13</v>
      </c>
    </row>
    <row r="10" spans="1:10" ht="26.25" customHeight="1">
      <c r="A10" s="7">
        <v>1</v>
      </c>
      <c r="B10" s="39" t="s">
        <v>573</v>
      </c>
      <c r="C10" s="12" t="s">
        <v>30</v>
      </c>
      <c r="D10" s="9" t="s">
        <v>28</v>
      </c>
      <c r="E10" s="9">
        <v>45</v>
      </c>
      <c r="F10" s="9">
        <v>2</v>
      </c>
      <c r="G10" s="105" t="s">
        <v>407</v>
      </c>
      <c r="H10" s="105" t="s">
        <v>493</v>
      </c>
      <c r="I10" s="9" t="s">
        <v>33</v>
      </c>
      <c r="J10" s="9"/>
    </row>
    <row r="11" spans="1:10" ht="26.25" customHeight="1">
      <c r="A11" s="7">
        <v>2</v>
      </c>
      <c r="B11" s="55" t="s">
        <v>595</v>
      </c>
      <c r="C11" s="124" t="s">
        <v>32</v>
      </c>
      <c r="D11" s="9" t="s">
        <v>28</v>
      </c>
      <c r="E11" s="105">
        <v>30</v>
      </c>
      <c r="F11" s="105">
        <v>2</v>
      </c>
      <c r="G11" s="9" t="s">
        <v>311</v>
      </c>
      <c r="H11" s="105" t="s">
        <v>493</v>
      </c>
      <c r="I11" s="114" t="s">
        <v>95</v>
      </c>
      <c r="J11" s="90"/>
    </row>
    <row r="12" spans="1:10" ht="26.25" customHeight="1">
      <c r="A12" s="7">
        <v>3</v>
      </c>
      <c r="B12" s="145" t="s">
        <v>209</v>
      </c>
      <c r="C12" s="146" t="s">
        <v>31</v>
      </c>
      <c r="D12" s="90" t="s">
        <v>28</v>
      </c>
      <c r="E12" s="90">
        <v>30</v>
      </c>
      <c r="F12" s="90">
        <v>2</v>
      </c>
      <c r="G12" s="90" t="s">
        <v>312</v>
      </c>
      <c r="H12" s="105" t="s">
        <v>493</v>
      </c>
      <c r="I12" s="90" t="s">
        <v>95</v>
      </c>
      <c r="J12" s="9"/>
    </row>
    <row r="13" spans="1:10" ht="20.25" customHeight="1">
      <c r="A13" s="7">
        <v>4</v>
      </c>
      <c r="B13" s="8" t="s">
        <v>408</v>
      </c>
      <c r="C13" s="12" t="s">
        <v>409</v>
      </c>
      <c r="D13" s="162" t="s">
        <v>558</v>
      </c>
      <c r="E13" s="9">
        <v>45</v>
      </c>
      <c r="F13" s="9">
        <v>2</v>
      </c>
      <c r="G13" s="12" t="s">
        <v>314</v>
      </c>
      <c r="H13" s="9" t="s">
        <v>410</v>
      </c>
      <c r="I13" s="9" t="s">
        <v>46</v>
      </c>
      <c r="J13" s="9"/>
    </row>
    <row r="14" spans="1:10" ht="21.75" customHeight="1">
      <c r="A14" s="7">
        <v>5</v>
      </c>
      <c r="B14" s="8" t="s">
        <v>411</v>
      </c>
      <c r="C14" s="12" t="s">
        <v>412</v>
      </c>
      <c r="D14" s="162" t="s">
        <v>558</v>
      </c>
      <c r="E14" s="12">
        <v>45</v>
      </c>
      <c r="F14" s="12">
        <v>2</v>
      </c>
      <c r="G14" s="12" t="s">
        <v>413</v>
      </c>
      <c r="H14" s="9" t="s">
        <v>410</v>
      </c>
      <c r="I14" s="33" t="s">
        <v>414</v>
      </c>
      <c r="J14" s="90"/>
    </row>
    <row r="15" spans="1:10" ht="20.25" customHeight="1">
      <c r="A15" s="7">
        <v>6</v>
      </c>
      <c r="B15" s="8" t="s">
        <v>415</v>
      </c>
      <c r="C15" s="12" t="s">
        <v>416</v>
      </c>
      <c r="D15" s="162" t="s">
        <v>558</v>
      </c>
      <c r="E15" s="12">
        <v>45</v>
      </c>
      <c r="F15" s="12">
        <v>2</v>
      </c>
      <c r="G15" s="12" t="s">
        <v>417</v>
      </c>
      <c r="H15" s="9" t="s">
        <v>410</v>
      </c>
      <c r="I15" s="9" t="s">
        <v>29</v>
      </c>
      <c r="J15" s="9"/>
    </row>
    <row r="16" spans="1:10" ht="20.25" customHeight="1">
      <c r="A16" s="7">
        <v>7</v>
      </c>
      <c r="B16" s="8" t="s">
        <v>418</v>
      </c>
      <c r="C16" s="12" t="s">
        <v>419</v>
      </c>
      <c r="D16" s="162" t="s">
        <v>558</v>
      </c>
      <c r="E16" s="9">
        <v>45</v>
      </c>
      <c r="F16" s="9">
        <v>2</v>
      </c>
      <c r="G16" s="12" t="s">
        <v>420</v>
      </c>
      <c r="H16" s="9" t="s">
        <v>410</v>
      </c>
      <c r="I16" s="90" t="s">
        <v>95</v>
      </c>
      <c r="J16" s="9"/>
    </row>
    <row r="17" spans="1:10" ht="20.25" customHeight="1">
      <c r="A17" s="7">
        <v>8</v>
      </c>
      <c r="B17" s="8" t="s">
        <v>421</v>
      </c>
      <c r="C17" s="12" t="s">
        <v>422</v>
      </c>
      <c r="D17" s="162" t="s">
        <v>558</v>
      </c>
      <c r="E17" s="9">
        <v>45</v>
      </c>
      <c r="F17" s="9">
        <v>2</v>
      </c>
      <c r="G17" s="9" t="s">
        <v>423</v>
      </c>
      <c r="H17" s="9" t="s">
        <v>410</v>
      </c>
      <c r="I17" s="9" t="s">
        <v>46</v>
      </c>
      <c r="J17" s="9"/>
    </row>
    <row r="18" spans="1:10" ht="20.25" customHeight="1">
      <c r="A18" s="7">
        <v>9</v>
      </c>
      <c r="B18" s="8" t="s">
        <v>424</v>
      </c>
      <c r="C18" s="12" t="s">
        <v>425</v>
      </c>
      <c r="D18" s="162" t="s">
        <v>558</v>
      </c>
      <c r="E18" s="9">
        <v>60</v>
      </c>
      <c r="F18" s="9">
        <v>2</v>
      </c>
      <c r="G18" s="9" t="s">
        <v>423</v>
      </c>
      <c r="H18" s="9" t="s">
        <v>410</v>
      </c>
      <c r="I18" s="90" t="s">
        <v>95</v>
      </c>
      <c r="J18" s="9"/>
    </row>
    <row r="19" spans="1:10" ht="20.25" customHeight="1">
      <c r="A19" s="7">
        <v>10</v>
      </c>
      <c r="B19" s="39" t="s">
        <v>426</v>
      </c>
      <c r="C19" s="9" t="s">
        <v>427</v>
      </c>
      <c r="D19" s="90" t="s">
        <v>28</v>
      </c>
      <c r="E19" s="90">
        <v>30</v>
      </c>
      <c r="F19" s="90">
        <v>2</v>
      </c>
      <c r="G19" s="9" t="s">
        <v>417</v>
      </c>
      <c r="H19" s="9" t="s">
        <v>410</v>
      </c>
      <c r="I19" s="90" t="s">
        <v>65</v>
      </c>
      <c r="J19" s="9"/>
    </row>
    <row r="20" spans="1:8" ht="18" customHeight="1">
      <c r="A20" s="28"/>
      <c r="B20" s="28"/>
      <c r="C20" s="32"/>
      <c r="D20" s="32"/>
      <c r="E20" s="31">
        <f>SUM(E10:E19)</f>
        <v>420</v>
      </c>
      <c r="F20" s="31">
        <f>SUM(F10:F30)</f>
        <v>22</v>
      </c>
      <c r="G20" s="32"/>
      <c r="H20" s="28"/>
    </row>
    <row r="21" spans="2:7" s="42" customFormat="1" ht="19.5" customHeight="1">
      <c r="B21" s="42" t="s">
        <v>536</v>
      </c>
      <c r="G21" s="100"/>
    </row>
    <row r="22" spans="2:7" s="42" customFormat="1" ht="18" customHeight="1">
      <c r="B22" s="43" t="s">
        <v>3</v>
      </c>
      <c r="C22" s="50" t="s">
        <v>579</v>
      </c>
      <c r="G22" s="100"/>
    </row>
    <row r="23" spans="1:7" s="4" customFormat="1" ht="18" customHeight="1">
      <c r="A23" s="42"/>
      <c r="B23" s="43" t="s">
        <v>14</v>
      </c>
      <c r="C23" s="50" t="s">
        <v>364</v>
      </c>
      <c r="D23" s="42"/>
      <c r="E23" s="42"/>
      <c r="G23" s="15"/>
    </row>
    <row r="24" spans="1:7" s="4" customFormat="1" ht="18" customHeight="1">
      <c r="A24" s="42"/>
      <c r="B24" s="43" t="s">
        <v>25</v>
      </c>
      <c r="C24" s="50" t="s">
        <v>578</v>
      </c>
      <c r="D24" s="42"/>
      <c r="E24" s="42"/>
      <c r="G24" s="15"/>
    </row>
    <row r="25" spans="1:7" s="4" customFormat="1" ht="18" customHeight="1">
      <c r="A25" s="42"/>
      <c r="B25" s="43" t="s">
        <v>15</v>
      </c>
      <c r="C25" s="49" t="s">
        <v>116</v>
      </c>
      <c r="D25" s="42"/>
      <c r="G25" s="15"/>
    </row>
    <row r="26" spans="1:7" s="4" customFormat="1" ht="18" customHeight="1">
      <c r="A26" s="42"/>
      <c r="B26" s="43" t="s">
        <v>16</v>
      </c>
      <c r="C26" s="49" t="s">
        <v>117</v>
      </c>
      <c r="D26" s="42"/>
      <c r="G26" s="15"/>
    </row>
    <row r="27" spans="1:10" s="23" customFormat="1" ht="21" customHeight="1">
      <c r="A27" s="26" t="s">
        <v>5</v>
      </c>
      <c r="B27" s="26" t="s">
        <v>6</v>
      </c>
      <c r="C27" s="26" t="s">
        <v>7</v>
      </c>
      <c r="D27" s="27" t="s">
        <v>8</v>
      </c>
      <c r="E27" s="26" t="s">
        <v>9</v>
      </c>
      <c r="F27" s="26" t="s">
        <v>10</v>
      </c>
      <c r="G27" s="5" t="s">
        <v>544</v>
      </c>
      <c r="H27" s="26" t="s">
        <v>11</v>
      </c>
      <c r="I27" s="5" t="s">
        <v>12</v>
      </c>
      <c r="J27" s="5" t="s">
        <v>13</v>
      </c>
    </row>
    <row r="28" spans="1:10" ht="24" customHeight="1">
      <c r="A28" s="22">
        <v>1</v>
      </c>
      <c r="B28" s="8" t="s">
        <v>428</v>
      </c>
      <c r="C28" s="12" t="s">
        <v>429</v>
      </c>
      <c r="D28" s="9" t="s">
        <v>28</v>
      </c>
      <c r="E28" s="9">
        <v>45</v>
      </c>
      <c r="F28" s="9">
        <v>2</v>
      </c>
      <c r="G28" s="12" t="s">
        <v>332</v>
      </c>
      <c r="H28" s="9" t="s">
        <v>410</v>
      </c>
      <c r="I28" s="12" t="s">
        <v>33</v>
      </c>
      <c r="J28" s="9"/>
    </row>
    <row r="29" spans="1:10" ht="24" customHeight="1">
      <c r="A29" s="22">
        <v>2</v>
      </c>
      <c r="B29" s="80" t="s">
        <v>430</v>
      </c>
      <c r="C29" s="12" t="s">
        <v>431</v>
      </c>
      <c r="D29" s="9" t="s">
        <v>28</v>
      </c>
      <c r="E29" s="9">
        <v>30</v>
      </c>
      <c r="F29" s="9">
        <v>2</v>
      </c>
      <c r="G29" s="9" t="s">
        <v>423</v>
      </c>
      <c r="H29" s="9" t="s">
        <v>410</v>
      </c>
      <c r="I29" s="9" t="s">
        <v>46</v>
      </c>
      <c r="J29" s="9"/>
    </row>
    <row r="30" spans="1:12" ht="24" customHeight="1">
      <c r="A30" s="7">
        <v>3</v>
      </c>
      <c r="B30" s="39" t="s">
        <v>432</v>
      </c>
      <c r="C30" s="9" t="s">
        <v>433</v>
      </c>
      <c r="D30" s="90" t="s">
        <v>34</v>
      </c>
      <c r="E30" s="90">
        <v>30</v>
      </c>
      <c r="F30" s="90">
        <v>2</v>
      </c>
      <c r="G30" s="9" t="s">
        <v>434</v>
      </c>
      <c r="H30" s="9" t="s">
        <v>410</v>
      </c>
      <c r="I30" s="90" t="s">
        <v>34</v>
      </c>
      <c r="J30" s="33"/>
      <c r="L30" s="33" t="s">
        <v>435</v>
      </c>
    </row>
    <row r="31" spans="1:10" s="28" customFormat="1" ht="24" customHeight="1">
      <c r="A31" s="36">
        <v>4</v>
      </c>
      <c r="B31" s="145" t="s">
        <v>436</v>
      </c>
      <c r="C31" s="12" t="s">
        <v>437</v>
      </c>
      <c r="D31" s="9" t="s">
        <v>28</v>
      </c>
      <c r="E31" s="9">
        <v>30</v>
      </c>
      <c r="F31" s="9">
        <v>2</v>
      </c>
      <c r="G31" s="12" t="s">
        <v>413</v>
      </c>
      <c r="H31" s="9" t="s">
        <v>410</v>
      </c>
      <c r="I31" s="106" t="s">
        <v>29</v>
      </c>
      <c r="J31" s="36" t="s">
        <v>269</v>
      </c>
    </row>
    <row r="32" spans="1:10" s="28" customFormat="1" ht="24" customHeight="1">
      <c r="A32" s="36">
        <v>5</v>
      </c>
      <c r="B32" s="145" t="s">
        <v>438</v>
      </c>
      <c r="C32" s="12" t="s">
        <v>439</v>
      </c>
      <c r="D32" s="12" t="s">
        <v>28</v>
      </c>
      <c r="E32" s="12">
        <v>30</v>
      </c>
      <c r="F32" s="12">
        <v>2</v>
      </c>
      <c r="G32" s="12" t="s">
        <v>332</v>
      </c>
      <c r="H32" s="12" t="s">
        <v>410</v>
      </c>
      <c r="I32" s="132" t="s">
        <v>440</v>
      </c>
      <c r="J32" s="36" t="s">
        <v>269</v>
      </c>
    </row>
    <row r="33" spans="1:10" s="28" customFormat="1" ht="24" customHeight="1">
      <c r="A33" s="22">
        <v>6</v>
      </c>
      <c r="B33" s="39" t="s">
        <v>441</v>
      </c>
      <c r="C33" s="9" t="s">
        <v>442</v>
      </c>
      <c r="D33" s="9" t="s">
        <v>28</v>
      </c>
      <c r="E33" s="9">
        <v>30</v>
      </c>
      <c r="F33" s="9">
        <v>2</v>
      </c>
      <c r="G33" s="9" t="s">
        <v>417</v>
      </c>
      <c r="H33" s="9" t="s">
        <v>410</v>
      </c>
      <c r="I33" s="33" t="s">
        <v>29</v>
      </c>
      <c r="J33" s="9"/>
    </row>
    <row r="34" spans="1:10" s="28" customFormat="1" ht="24" customHeight="1">
      <c r="A34" s="62">
        <v>7</v>
      </c>
      <c r="B34" s="84" t="s">
        <v>227</v>
      </c>
      <c r="C34" s="57" t="s">
        <v>443</v>
      </c>
      <c r="D34" s="57" t="s">
        <v>34</v>
      </c>
      <c r="E34" s="57" t="s">
        <v>546</v>
      </c>
      <c r="F34" s="57">
        <v>4</v>
      </c>
      <c r="G34" s="251" t="s">
        <v>554</v>
      </c>
      <c r="H34" s="252"/>
      <c r="I34" s="57" t="s">
        <v>34</v>
      </c>
      <c r="J34" s="57"/>
    </row>
    <row r="35" spans="1:10" ht="20.25" customHeight="1">
      <c r="A35" s="2"/>
      <c r="B35" s="2"/>
      <c r="C35" s="2"/>
      <c r="D35" s="2"/>
      <c r="E35" s="34">
        <f>SUM(E28:E34)</f>
        <v>195</v>
      </c>
      <c r="F35" s="34">
        <f>SUM(F28:F34)</f>
        <v>16</v>
      </c>
      <c r="G35" s="15"/>
      <c r="H35" s="2"/>
      <c r="I35" s="2"/>
      <c r="J35" s="142"/>
    </row>
    <row r="36" spans="4:10" s="15" customFormat="1" ht="18.75" customHeight="1">
      <c r="D36" s="2"/>
      <c r="G36" s="16"/>
      <c r="H36" s="212" t="s">
        <v>613</v>
      </c>
      <c r="I36" s="212"/>
      <c r="J36" s="212"/>
    </row>
    <row r="37" spans="1:10" s="17" customFormat="1" ht="18.75" customHeight="1">
      <c r="A37" s="211" t="s">
        <v>229</v>
      </c>
      <c r="B37" s="211"/>
      <c r="C37" s="211"/>
      <c r="D37" s="18"/>
      <c r="E37" s="17" t="s">
        <v>17</v>
      </c>
      <c r="H37" s="211" t="s">
        <v>18</v>
      </c>
      <c r="I37" s="211"/>
      <c r="J37" s="211"/>
    </row>
    <row r="38" s="2" customFormat="1" ht="20.25" customHeight="1">
      <c r="J38" s="142"/>
    </row>
    <row r="39" s="2" customFormat="1" ht="20.25" customHeight="1">
      <c r="J39" s="142"/>
    </row>
    <row r="40" s="1" customFormat="1" ht="20.25" customHeight="1">
      <c r="J40" s="150"/>
    </row>
    <row r="41" spans="2:10" s="25" customFormat="1" ht="18.75" customHeight="1">
      <c r="B41" s="48" t="s">
        <v>230</v>
      </c>
      <c r="F41" s="25" t="s">
        <v>19</v>
      </c>
      <c r="I41" s="25" t="s">
        <v>21</v>
      </c>
      <c r="J41" s="48"/>
    </row>
    <row r="42" spans="1:10" s="2" customFormat="1" ht="21" customHeight="1">
      <c r="A42" s="217" t="s">
        <v>0</v>
      </c>
      <c r="B42" s="217"/>
      <c r="C42" s="217"/>
      <c r="D42" s="217"/>
      <c r="G42" s="160"/>
      <c r="H42" s="117" t="s">
        <v>604</v>
      </c>
      <c r="I42" s="118" t="s">
        <v>444</v>
      </c>
      <c r="J42" s="142"/>
    </row>
    <row r="43" spans="1:10" s="2" customFormat="1" ht="21" customHeight="1">
      <c r="A43" s="232" t="s">
        <v>1</v>
      </c>
      <c r="B43" s="232"/>
      <c r="C43" s="232"/>
      <c r="D43" s="232"/>
      <c r="H43" s="117" t="s">
        <v>602</v>
      </c>
      <c r="I43" s="118">
        <v>51140231</v>
      </c>
      <c r="J43" s="142"/>
    </row>
    <row r="44" spans="1:10" s="2" customFormat="1" ht="3" customHeight="1">
      <c r="A44" s="3"/>
      <c r="B44" s="3"/>
      <c r="C44" s="3"/>
      <c r="D44" s="3"/>
      <c r="J44" s="142"/>
    </row>
    <row r="45" spans="1:10" s="4" customFormat="1" ht="22.5" customHeight="1">
      <c r="A45" s="218" t="s">
        <v>109</v>
      </c>
      <c r="B45" s="218"/>
      <c r="C45" s="218"/>
      <c r="D45" s="218"/>
      <c r="E45" s="218"/>
      <c r="F45" s="218"/>
      <c r="G45" s="218"/>
      <c r="H45" s="218"/>
      <c r="I45" s="218"/>
      <c r="J45" s="218"/>
    </row>
    <row r="46" spans="1:10" s="4" customFormat="1" ht="22.5" customHeight="1">
      <c r="A46" s="218" t="s">
        <v>406</v>
      </c>
      <c r="B46" s="218"/>
      <c r="C46" s="218"/>
      <c r="D46" s="218"/>
      <c r="E46" s="218"/>
      <c r="F46" s="218"/>
      <c r="G46" s="218"/>
      <c r="H46" s="218"/>
      <c r="I46" s="218"/>
      <c r="J46" s="218"/>
    </row>
    <row r="47" spans="2:7" s="42" customFormat="1" ht="19.5" customHeight="1">
      <c r="B47" s="42" t="s">
        <v>537</v>
      </c>
      <c r="E47" s="44"/>
      <c r="F47" s="44"/>
      <c r="G47" s="97"/>
    </row>
    <row r="48" spans="1:7" s="4" customFormat="1" ht="19.5" customHeight="1">
      <c r="A48" s="42"/>
      <c r="B48" s="43" t="s">
        <v>20</v>
      </c>
      <c r="C48" s="50" t="s">
        <v>161</v>
      </c>
      <c r="D48" s="42"/>
      <c r="E48" s="44"/>
      <c r="F48" s="46"/>
      <c r="G48" s="98"/>
    </row>
    <row r="49" spans="1:14" s="4" customFormat="1" ht="19.5" customHeight="1">
      <c r="A49" s="42"/>
      <c r="B49" s="43" t="s">
        <v>3</v>
      </c>
      <c r="C49" s="50" t="s">
        <v>539</v>
      </c>
      <c r="D49" s="42"/>
      <c r="E49" s="44"/>
      <c r="F49" s="46"/>
      <c r="G49" s="98"/>
      <c r="L49" s="198" t="s">
        <v>623</v>
      </c>
      <c r="M49" s="249" t="s">
        <v>619</v>
      </c>
      <c r="N49" s="250"/>
    </row>
    <row r="50" spans="1:14" s="4" customFormat="1" ht="19.5" customHeight="1">
      <c r="A50" s="42"/>
      <c r="B50" s="43" t="s">
        <v>26</v>
      </c>
      <c r="C50" s="50" t="s">
        <v>540</v>
      </c>
      <c r="D50" s="42"/>
      <c r="E50" s="44"/>
      <c r="F50" s="46"/>
      <c r="G50" s="98"/>
      <c r="L50" s="194" t="s">
        <v>616</v>
      </c>
      <c r="M50" s="194">
        <v>90</v>
      </c>
      <c r="N50" s="194">
        <f>M50*8/10</f>
        <v>72</v>
      </c>
    </row>
    <row r="51" spans="1:14" s="4" customFormat="1" ht="19.5" customHeight="1">
      <c r="A51" s="42"/>
      <c r="B51" s="43" t="s">
        <v>25</v>
      </c>
      <c r="C51" s="50" t="s">
        <v>111</v>
      </c>
      <c r="D51" s="42"/>
      <c r="E51" s="44"/>
      <c r="F51" s="46"/>
      <c r="G51" s="98"/>
      <c r="L51" s="194" t="s">
        <v>617</v>
      </c>
      <c r="M51" s="194">
        <v>45</v>
      </c>
      <c r="N51" s="194">
        <f>M51*8/10</f>
        <v>36</v>
      </c>
    </row>
    <row r="52" spans="1:14" s="23" customFormat="1" ht="21" customHeight="1">
      <c r="A52" s="5" t="s">
        <v>5</v>
      </c>
      <c r="B52" s="5" t="s">
        <v>6</v>
      </c>
      <c r="C52" s="5" t="s">
        <v>7</v>
      </c>
      <c r="D52" s="6" t="s">
        <v>8</v>
      </c>
      <c r="E52" s="5" t="s">
        <v>9</v>
      </c>
      <c r="F52" s="5" t="s">
        <v>10</v>
      </c>
      <c r="G52" s="5" t="s">
        <v>544</v>
      </c>
      <c r="H52" s="5" t="s">
        <v>11</v>
      </c>
      <c r="I52" s="5" t="s">
        <v>12</v>
      </c>
      <c r="J52" s="5" t="s">
        <v>13</v>
      </c>
      <c r="L52" s="194" t="s">
        <v>618</v>
      </c>
      <c r="M52" s="194">
        <v>60</v>
      </c>
      <c r="N52" s="194">
        <f>M52*8/10</f>
        <v>48</v>
      </c>
    </row>
    <row r="53" spans="1:14" ht="22.5" customHeight="1">
      <c r="A53" s="7">
        <v>1</v>
      </c>
      <c r="B53" s="183" t="s">
        <v>574</v>
      </c>
      <c r="C53" s="12" t="s">
        <v>35</v>
      </c>
      <c r="D53" s="9" t="s">
        <v>28</v>
      </c>
      <c r="E53" s="12">
        <v>75</v>
      </c>
      <c r="F53" s="12">
        <v>3</v>
      </c>
      <c r="G53" s="12" t="s">
        <v>312</v>
      </c>
      <c r="H53" s="9" t="s">
        <v>445</v>
      </c>
      <c r="I53" s="90" t="s">
        <v>95</v>
      </c>
      <c r="J53" s="9"/>
      <c r="L53" s="195" t="s">
        <v>614</v>
      </c>
      <c r="M53" s="195">
        <v>90</v>
      </c>
      <c r="N53" s="195">
        <v>90</v>
      </c>
    </row>
    <row r="54" spans="1:14" ht="22.5" customHeight="1">
      <c r="A54" s="11">
        <v>2</v>
      </c>
      <c r="B54" s="123" t="s">
        <v>446</v>
      </c>
      <c r="C54" s="12" t="s">
        <v>447</v>
      </c>
      <c r="D54" s="162" t="s">
        <v>558</v>
      </c>
      <c r="E54" s="12">
        <v>45</v>
      </c>
      <c r="F54" s="12">
        <v>2</v>
      </c>
      <c r="G54" s="12" t="s">
        <v>332</v>
      </c>
      <c r="H54" s="12" t="s">
        <v>448</v>
      </c>
      <c r="I54" s="9" t="s">
        <v>46</v>
      </c>
      <c r="J54" s="9"/>
      <c r="L54" s="195" t="s">
        <v>410</v>
      </c>
      <c r="M54" s="195">
        <v>60</v>
      </c>
      <c r="N54" s="195">
        <v>60</v>
      </c>
    </row>
    <row r="55" spans="1:14" ht="22.5" customHeight="1">
      <c r="A55" s="11">
        <v>3</v>
      </c>
      <c r="B55" s="123" t="s">
        <v>449</v>
      </c>
      <c r="C55" s="12" t="s">
        <v>450</v>
      </c>
      <c r="D55" s="162" t="s">
        <v>558</v>
      </c>
      <c r="E55" s="12">
        <v>45</v>
      </c>
      <c r="F55" s="12">
        <v>2</v>
      </c>
      <c r="G55" s="12" t="s">
        <v>423</v>
      </c>
      <c r="H55" s="12" t="s">
        <v>448</v>
      </c>
      <c r="I55" s="90" t="s">
        <v>95</v>
      </c>
      <c r="J55" s="9"/>
      <c r="L55" s="195" t="s">
        <v>615</v>
      </c>
      <c r="M55" s="195">
        <v>30</v>
      </c>
      <c r="N55" s="195">
        <v>30</v>
      </c>
    </row>
    <row r="56" spans="1:14" ht="22.5" customHeight="1">
      <c r="A56" s="7">
        <v>4</v>
      </c>
      <c r="B56" s="123" t="s">
        <v>451</v>
      </c>
      <c r="C56" s="12" t="s">
        <v>452</v>
      </c>
      <c r="D56" s="162" t="s">
        <v>558</v>
      </c>
      <c r="E56" s="12">
        <v>45</v>
      </c>
      <c r="F56" s="12">
        <v>2</v>
      </c>
      <c r="G56" s="12" t="s">
        <v>420</v>
      </c>
      <c r="H56" s="12" t="s">
        <v>448</v>
      </c>
      <c r="I56" s="33" t="s">
        <v>453</v>
      </c>
      <c r="J56" s="9"/>
      <c r="L56" s="195"/>
      <c r="M56" s="196">
        <f>SUM(M50:M55)</f>
        <v>375</v>
      </c>
      <c r="N56" s="196">
        <f>SUM(N50:N55)</f>
        <v>336</v>
      </c>
    </row>
    <row r="57" spans="1:14" ht="22.5" customHeight="1">
      <c r="A57" s="11">
        <v>5</v>
      </c>
      <c r="B57" s="123" t="s">
        <v>454</v>
      </c>
      <c r="C57" s="12" t="s">
        <v>455</v>
      </c>
      <c r="D57" s="162" t="s">
        <v>558</v>
      </c>
      <c r="E57" s="12">
        <v>45</v>
      </c>
      <c r="F57" s="12">
        <v>2</v>
      </c>
      <c r="G57" s="12" t="s">
        <v>420</v>
      </c>
      <c r="H57" s="12" t="s">
        <v>448</v>
      </c>
      <c r="I57" s="12" t="s">
        <v>65</v>
      </c>
      <c r="J57" s="33"/>
      <c r="L57" s="197"/>
      <c r="M57" s="197"/>
      <c r="N57" s="197"/>
    </row>
    <row r="58" spans="1:14" ht="22.5" customHeight="1">
      <c r="A58" s="11">
        <v>6</v>
      </c>
      <c r="B58" s="40" t="s">
        <v>456</v>
      </c>
      <c r="C58" s="12" t="s">
        <v>457</v>
      </c>
      <c r="D58" s="162" t="s">
        <v>558</v>
      </c>
      <c r="E58" s="12">
        <v>60</v>
      </c>
      <c r="F58" s="12">
        <v>2</v>
      </c>
      <c r="G58" s="12" t="s">
        <v>413</v>
      </c>
      <c r="H58" s="12" t="s">
        <v>448</v>
      </c>
      <c r="I58" s="90" t="s">
        <v>95</v>
      </c>
      <c r="J58" s="33"/>
      <c r="L58" s="198" t="s">
        <v>623</v>
      </c>
      <c r="M58" s="249" t="s">
        <v>620</v>
      </c>
      <c r="N58" s="250"/>
    </row>
    <row r="59" spans="1:14" ht="22.5" customHeight="1">
      <c r="A59" s="11">
        <v>7</v>
      </c>
      <c r="B59" s="8" t="s">
        <v>520</v>
      </c>
      <c r="C59" s="12" t="s">
        <v>240</v>
      </c>
      <c r="D59" s="9" t="s">
        <v>36</v>
      </c>
      <c r="E59" s="12">
        <v>45</v>
      </c>
      <c r="F59" s="12">
        <v>2</v>
      </c>
      <c r="G59" s="12" t="s">
        <v>278</v>
      </c>
      <c r="H59" s="12" t="s">
        <v>448</v>
      </c>
      <c r="I59" s="12" t="s">
        <v>34</v>
      </c>
      <c r="J59" s="37" t="s">
        <v>458</v>
      </c>
      <c r="L59" s="194" t="s">
        <v>616</v>
      </c>
      <c r="M59" s="194">
        <v>60</v>
      </c>
      <c r="N59" s="194">
        <f>M59*8/10</f>
        <v>48</v>
      </c>
    </row>
    <row r="60" spans="1:14" ht="22.5" customHeight="1">
      <c r="A60" s="7">
        <v>8</v>
      </c>
      <c r="B60" s="38" t="s">
        <v>37</v>
      </c>
      <c r="C60" s="9" t="s">
        <v>38</v>
      </c>
      <c r="D60" s="9" t="s">
        <v>36</v>
      </c>
      <c r="E60" s="9">
        <v>30</v>
      </c>
      <c r="F60" s="9">
        <v>2</v>
      </c>
      <c r="G60" s="9" t="s">
        <v>217</v>
      </c>
      <c r="H60" s="9" t="s">
        <v>448</v>
      </c>
      <c r="I60" s="9" t="s">
        <v>34</v>
      </c>
      <c r="J60" s="9"/>
      <c r="L60" s="194" t="s">
        <v>617</v>
      </c>
      <c r="M60" s="194">
        <v>20</v>
      </c>
      <c r="N60" s="194">
        <f>M60*8/10</f>
        <v>16</v>
      </c>
    </row>
    <row r="61" spans="1:14" ht="22.5" customHeight="1">
      <c r="A61" s="7">
        <v>9</v>
      </c>
      <c r="B61" s="85" t="s">
        <v>459</v>
      </c>
      <c r="C61" s="9" t="s">
        <v>460</v>
      </c>
      <c r="D61" s="9" t="s">
        <v>34</v>
      </c>
      <c r="E61" s="9">
        <v>30</v>
      </c>
      <c r="F61" s="9">
        <v>2</v>
      </c>
      <c r="G61" s="9" t="s">
        <v>434</v>
      </c>
      <c r="H61" s="9" t="s">
        <v>448</v>
      </c>
      <c r="I61" s="33" t="s">
        <v>34</v>
      </c>
      <c r="J61" s="9"/>
      <c r="L61" s="194" t="s">
        <v>621</v>
      </c>
      <c r="M61" s="194">
        <v>30</v>
      </c>
      <c r="N61" s="194">
        <f>M61*8/10</f>
        <v>24</v>
      </c>
    </row>
    <row r="62" spans="1:14" ht="18" customHeight="1">
      <c r="A62" s="13"/>
      <c r="B62" s="14"/>
      <c r="C62" s="13"/>
      <c r="D62" s="13"/>
      <c r="E62" s="34">
        <f>SUM(E53:E61)</f>
        <v>420</v>
      </c>
      <c r="F62" s="34">
        <f>SUM(F53:F61)</f>
        <v>19</v>
      </c>
      <c r="G62" s="35"/>
      <c r="H62" s="13"/>
      <c r="I62" s="13"/>
      <c r="J62" s="13"/>
      <c r="L62" s="195" t="s">
        <v>614</v>
      </c>
      <c r="M62" s="195">
        <v>90</v>
      </c>
      <c r="N62" s="195">
        <v>90</v>
      </c>
    </row>
    <row r="63" spans="2:14" s="42" customFormat="1" ht="19.5" customHeight="1">
      <c r="B63" s="42" t="s">
        <v>112</v>
      </c>
      <c r="D63" s="44"/>
      <c r="E63" s="44"/>
      <c r="F63" s="44"/>
      <c r="G63" s="97"/>
      <c r="L63" s="195" t="s">
        <v>622</v>
      </c>
      <c r="M63" s="195">
        <v>45</v>
      </c>
      <c r="N63" s="195">
        <v>60</v>
      </c>
    </row>
    <row r="64" spans="2:14" s="42" customFormat="1" ht="19.5" customHeight="1">
      <c r="B64" s="43" t="s">
        <v>3</v>
      </c>
      <c r="C64" s="50" t="s">
        <v>119</v>
      </c>
      <c r="G64" s="100"/>
      <c r="L64" s="195"/>
      <c r="M64" s="196">
        <f>SUM(M59:M64)</f>
        <v>245</v>
      </c>
      <c r="N64" s="196">
        <f>SUM(N59:N64)</f>
        <v>238</v>
      </c>
    </row>
    <row r="65" spans="1:12" s="4" customFormat="1" ht="19.5" customHeight="1">
      <c r="A65" s="42"/>
      <c r="B65" s="43" t="s">
        <v>14</v>
      </c>
      <c r="C65" s="50" t="s">
        <v>364</v>
      </c>
      <c r="D65" s="44"/>
      <c r="E65" s="44"/>
      <c r="F65" s="46"/>
      <c r="G65" s="98"/>
      <c r="L65" s="29"/>
    </row>
    <row r="66" spans="1:7" s="4" customFormat="1" ht="19.5" customHeight="1">
      <c r="A66" s="42"/>
      <c r="B66" s="43" t="s">
        <v>25</v>
      </c>
      <c r="C66" s="50" t="s">
        <v>120</v>
      </c>
      <c r="D66" s="44"/>
      <c r="E66" s="44"/>
      <c r="F66" s="46"/>
      <c r="G66" s="98"/>
    </row>
    <row r="67" spans="1:10" s="23" customFormat="1" ht="22.5" customHeight="1">
      <c r="A67" s="5" t="s">
        <v>5</v>
      </c>
      <c r="B67" s="5" t="s">
        <v>6</v>
      </c>
      <c r="C67" s="5" t="s">
        <v>7</v>
      </c>
      <c r="D67" s="6" t="s">
        <v>8</v>
      </c>
      <c r="E67" s="5" t="s">
        <v>9</v>
      </c>
      <c r="F67" s="5" t="s">
        <v>10</v>
      </c>
      <c r="G67" s="5" t="s">
        <v>544</v>
      </c>
      <c r="H67" s="5" t="s">
        <v>11</v>
      </c>
      <c r="I67" s="5" t="s">
        <v>12</v>
      </c>
      <c r="J67" s="5" t="s">
        <v>13</v>
      </c>
    </row>
    <row r="68" spans="1:10" s="41" customFormat="1" ht="22.5" customHeight="1">
      <c r="A68" s="7">
        <v>1</v>
      </c>
      <c r="B68" s="123" t="s">
        <v>177</v>
      </c>
      <c r="C68" s="12" t="s">
        <v>39</v>
      </c>
      <c r="D68" s="12" t="s">
        <v>28</v>
      </c>
      <c r="E68" s="12">
        <v>45</v>
      </c>
      <c r="F68" s="12">
        <v>2</v>
      </c>
      <c r="G68" s="12" t="s">
        <v>365</v>
      </c>
      <c r="H68" s="33" t="s">
        <v>496</v>
      </c>
      <c r="I68" s="33" t="s">
        <v>461</v>
      </c>
      <c r="J68" s="9"/>
    </row>
    <row r="69" spans="1:10" s="41" customFormat="1" ht="22.5" customHeight="1">
      <c r="A69" s="7">
        <v>2</v>
      </c>
      <c r="B69" s="145" t="s">
        <v>209</v>
      </c>
      <c r="C69" s="146" t="s">
        <v>31</v>
      </c>
      <c r="D69" s="90" t="s">
        <v>28</v>
      </c>
      <c r="E69" s="90">
        <v>30</v>
      </c>
      <c r="F69" s="90">
        <v>2</v>
      </c>
      <c r="G69" s="12" t="s">
        <v>462</v>
      </c>
      <c r="H69" s="33" t="s">
        <v>496</v>
      </c>
      <c r="I69" s="12" t="s">
        <v>95</v>
      </c>
      <c r="J69" s="9"/>
    </row>
    <row r="70" spans="1:10" s="41" customFormat="1" ht="22.5" customHeight="1">
      <c r="A70" s="7">
        <v>3</v>
      </c>
      <c r="B70" s="123" t="s">
        <v>463</v>
      </c>
      <c r="C70" s="12" t="s">
        <v>464</v>
      </c>
      <c r="D70" s="162" t="s">
        <v>558</v>
      </c>
      <c r="E70" s="12">
        <v>45</v>
      </c>
      <c r="F70" s="12">
        <v>2</v>
      </c>
      <c r="G70" s="12" t="s">
        <v>423</v>
      </c>
      <c r="H70" s="12" t="s">
        <v>448</v>
      </c>
      <c r="I70" s="33" t="s">
        <v>461</v>
      </c>
      <c r="J70" s="9"/>
    </row>
    <row r="71" spans="1:10" ht="22.5" customHeight="1">
      <c r="A71" s="7">
        <v>4</v>
      </c>
      <c r="B71" s="123" t="s">
        <v>465</v>
      </c>
      <c r="C71" s="12" t="s">
        <v>466</v>
      </c>
      <c r="D71" s="162" t="s">
        <v>558</v>
      </c>
      <c r="E71" s="12">
        <v>45</v>
      </c>
      <c r="F71" s="12">
        <v>2</v>
      </c>
      <c r="G71" s="12" t="s">
        <v>467</v>
      </c>
      <c r="H71" s="12" t="s">
        <v>448</v>
      </c>
      <c r="I71" s="33" t="s">
        <v>461</v>
      </c>
      <c r="J71" s="9"/>
    </row>
    <row r="72" spans="1:10" ht="22.5" customHeight="1">
      <c r="A72" s="7">
        <v>5</v>
      </c>
      <c r="B72" s="123" t="s">
        <v>468</v>
      </c>
      <c r="C72" s="12" t="s">
        <v>469</v>
      </c>
      <c r="D72" s="162" t="s">
        <v>558</v>
      </c>
      <c r="E72" s="12">
        <v>45</v>
      </c>
      <c r="F72" s="12">
        <v>2</v>
      </c>
      <c r="G72" s="12" t="s">
        <v>423</v>
      </c>
      <c r="H72" s="12" t="s">
        <v>448</v>
      </c>
      <c r="I72" s="12" t="s">
        <v>95</v>
      </c>
      <c r="J72" s="9"/>
    </row>
    <row r="73" spans="1:10" ht="22.5" customHeight="1">
      <c r="A73" s="7">
        <v>6</v>
      </c>
      <c r="B73" s="123" t="s">
        <v>470</v>
      </c>
      <c r="C73" s="12" t="s">
        <v>471</v>
      </c>
      <c r="D73" s="162" t="s">
        <v>558</v>
      </c>
      <c r="E73" s="12">
        <v>45</v>
      </c>
      <c r="F73" s="12">
        <v>2</v>
      </c>
      <c r="G73" s="9" t="s">
        <v>417</v>
      </c>
      <c r="H73" s="12" t="s">
        <v>448</v>
      </c>
      <c r="I73" s="33" t="s">
        <v>453</v>
      </c>
      <c r="J73" s="9"/>
    </row>
    <row r="74" spans="1:10" ht="22.5" customHeight="1">
      <c r="A74" s="7">
        <v>7</v>
      </c>
      <c r="B74" s="123" t="s">
        <v>472</v>
      </c>
      <c r="C74" s="12" t="s">
        <v>473</v>
      </c>
      <c r="D74" s="162" t="s">
        <v>558</v>
      </c>
      <c r="E74" s="12">
        <v>45</v>
      </c>
      <c r="F74" s="12">
        <v>2</v>
      </c>
      <c r="G74" s="12" t="s">
        <v>420</v>
      </c>
      <c r="H74" s="12" t="s">
        <v>448</v>
      </c>
      <c r="I74" s="9" t="s">
        <v>29</v>
      </c>
      <c r="J74" s="9"/>
    </row>
    <row r="75" spans="1:10" ht="22.5" customHeight="1">
      <c r="A75" s="7">
        <v>8</v>
      </c>
      <c r="B75" s="123" t="s">
        <v>474</v>
      </c>
      <c r="C75" s="103" t="s">
        <v>475</v>
      </c>
      <c r="D75" s="162" t="s">
        <v>558</v>
      </c>
      <c r="E75" s="12">
        <v>60</v>
      </c>
      <c r="F75" s="12">
        <v>3</v>
      </c>
      <c r="G75" s="9" t="s">
        <v>417</v>
      </c>
      <c r="H75" s="12" t="s">
        <v>448</v>
      </c>
      <c r="I75" s="9" t="s">
        <v>29</v>
      </c>
      <c r="J75" s="9"/>
    </row>
    <row r="76" spans="1:10" ht="22.5" customHeight="1">
      <c r="A76" s="7">
        <v>9</v>
      </c>
      <c r="B76" s="38" t="s">
        <v>248</v>
      </c>
      <c r="C76" s="9" t="s">
        <v>476</v>
      </c>
      <c r="D76" s="114" t="s">
        <v>34</v>
      </c>
      <c r="E76" s="9" t="s">
        <v>546</v>
      </c>
      <c r="F76" s="9">
        <v>4</v>
      </c>
      <c r="G76" s="245" t="s">
        <v>556</v>
      </c>
      <c r="H76" s="246"/>
      <c r="I76" s="114" t="s">
        <v>34</v>
      </c>
      <c r="J76" s="9"/>
    </row>
    <row r="77" spans="1:10" ht="21.75" customHeight="1">
      <c r="A77" s="14"/>
      <c r="B77" s="14"/>
      <c r="C77" s="14"/>
      <c r="D77" s="2"/>
      <c r="E77" s="31">
        <f>SUM(E68:E76)</f>
        <v>360</v>
      </c>
      <c r="F77" s="31">
        <f>SUM(F68:F76)</f>
        <v>21</v>
      </c>
      <c r="G77" s="15"/>
      <c r="H77" s="2"/>
      <c r="I77" s="2"/>
      <c r="J77" s="142"/>
    </row>
    <row r="78" spans="4:10" s="15" customFormat="1" ht="18.75" customHeight="1">
      <c r="D78" s="2"/>
      <c r="G78" s="16"/>
      <c r="H78" s="212" t="s">
        <v>613</v>
      </c>
      <c r="I78" s="212"/>
      <c r="J78" s="212"/>
    </row>
    <row r="79" spans="1:10" s="17" customFormat="1" ht="18.75" customHeight="1">
      <c r="A79" s="211" t="s">
        <v>229</v>
      </c>
      <c r="B79" s="211"/>
      <c r="C79" s="211"/>
      <c r="D79" s="18"/>
      <c r="E79" s="17" t="s">
        <v>17</v>
      </c>
      <c r="H79" s="211" t="s">
        <v>18</v>
      </c>
      <c r="I79" s="211"/>
      <c r="J79" s="211"/>
    </row>
    <row r="80" s="2" customFormat="1" ht="18.75" customHeight="1">
      <c r="J80" s="142"/>
    </row>
    <row r="81" s="2" customFormat="1" ht="18.75" customHeight="1">
      <c r="J81" s="142"/>
    </row>
    <row r="82" s="1" customFormat="1" ht="18.75" customHeight="1">
      <c r="J82" s="150"/>
    </row>
    <row r="83" spans="2:10" s="25" customFormat="1" ht="18.75" customHeight="1">
      <c r="B83" s="48" t="s">
        <v>230</v>
      </c>
      <c r="F83" s="25" t="s">
        <v>19</v>
      </c>
      <c r="I83" s="25" t="s">
        <v>21</v>
      </c>
      <c r="J83" s="48"/>
    </row>
    <row r="84" spans="1:10" s="2" customFormat="1" ht="21" customHeight="1">
      <c r="A84" s="217" t="s">
        <v>0</v>
      </c>
      <c r="B84" s="217"/>
      <c r="C84" s="217"/>
      <c r="D84" s="217"/>
      <c r="G84" s="160"/>
      <c r="H84" s="117" t="s">
        <v>605</v>
      </c>
      <c r="I84" s="118" t="s">
        <v>477</v>
      </c>
      <c r="J84" s="142"/>
    </row>
    <row r="85" spans="1:10" s="2" customFormat="1" ht="21" customHeight="1">
      <c r="A85" s="232" t="s">
        <v>1</v>
      </c>
      <c r="B85" s="232"/>
      <c r="C85" s="232"/>
      <c r="D85" s="232"/>
      <c r="H85" s="117" t="s">
        <v>602</v>
      </c>
      <c r="I85" s="118">
        <v>51140231</v>
      </c>
      <c r="J85" s="142"/>
    </row>
    <row r="86" spans="1:10" s="2" customFormat="1" ht="3" customHeight="1">
      <c r="A86" s="3"/>
      <c r="B86" s="3"/>
      <c r="C86" s="3"/>
      <c r="D86" s="3"/>
      <c r="J86" s="142"/>
    </row>
    <row r="87" spans="1:10" s="4" customFormat="1" ht="24.75" customHeight="1">
      <c r="A87" s="218" t="s">
        <v>109</v>
      </c>
      <c r="B87" s="218"/>
      <c r="C87" s="218"/>
      <c r="D87" s="218"/>
      <c r="E87" s="218"/>
      <c r="F87" s="218"/>
      <c r="G87" s="218"/>
      <c r="H87" s="218"/>
      <c r="I87" s="218"/>
      <c r="J87" s="218"/>
    </row>
    <row r="88" spans="1:10" s="4" customFormat="1" ht="24.75" customHeight="1">
      <c r="A88" s="218" t="s">
        <v>406</v>
      </c>
      <c r="B88" s="218"/>
      <c r="C88" s="218"/>
      <c r="D88" s="218"/>
      <c r="E88" s="218"/>
      <c r="F88" s="218"/>
      <c r="G88" s="218"/>
      <c r="H88" s="218"/>
      <c r="I88" s="218"/>
      <c r="J88" s="218"/>
    </row>
    <row r="89" spans="2:7" s="42" customFormat="1" ht="21" customHeight="1">
      <c r="B89" s="42" t="s">
        <v>538</v>
      </c>
      <c r="E89" s="44"/>
      <c r="F89" s="44"/>
      <c r="G89" s="97"/>
    </row>
    <row r="90" spans="2:7" s="45" customFormat="1" ht="28.5" customHeight="1">
      <c r="B90" s="157" t="s">
        <v>27</v>
      </c>
      <c r="C90" s="50" t="s">
        <v>542</v>
      </c>
      <c r="E90" s="47"/>
      <c r="F90" s="47"/>
      <c r="G90" s="97"/>
    </row>
    <row r="91" spans="1:7" s="4" customFormat="1" ht="21" customHeight="1">
      <c r="A91" s="42"/>
      <c r="B91" s="43" t="s">
        <v>3</v>
      </c>
      <c r="C91" s="50" t="s">
        <v>121</v>
      </c>
      <c r="D91" s="42"/>
      <c r="E91" s="44"/>
      <c r="F91" s="46"/>
      <c r="G91" s="98"/>
    </row>
    <row r="92" spans="1:7" s="4" customFormat="1" ht="21" customHeight="1">
      <c r="A92" s="42"/>
      <c r="B92" s="43" t="s">
        <v>4</v>
      </c>
      <c r="C92" s="50" t="s">
        <v>111</v>
      </c>
      <c r="D92" s="42"/>
      <c r="E92" s="44"/>
      <c r="F92" s="46"/>
      <c r="G92" s="98"/>
    </row>
    <row r="93" spans="1:10" s="23" customFormat="1" ht="27" customHeight="1">
      <c r="A93" s="5" t="s">
        <v>5</v>
      </c>
      <c r="B93" s="5" t="s">
        <v>6</v>
      </c>
      <c r="C93" s="5" t="s">
        <v>7</v>
      </c>
      <c r="D93" s="6" t="s">
        <v>8</v>
      </c>
      <c r="E93" s="5" t="s">
        <v>9</v>
      </c>
      <c r="F93" s="5" t="s">
        <v>10</v>
      </c>
      <c r="G93" s="5" t="s">
        <v>544</v>
      </c>
      <c r="H93" s="5" t="s">
        <v>11</v>
      </c>
      <c r="I93" s="5" t="s">
        <v>12</v>
      </c>
      <c r="J93" s="5" t="s">
        <v>13</v>
      </c>
    </row>
    <row r="94" spans="1:13" ht="26.25" customHeight="1">
      <c r="A94" s="7">
        <v>1</v>
      </c>
      <c r="B94" s="8" t="s">
        <v>575</v>
      </c>
      <c r="C94" s="12" t="s">
        <v>40</v>
      </c>
      <c r="D94" s="9" t="s">
        <v>28</v>
      </c>
      <c r="E94" s="12">
        <v>75</v>
      </c>
      <c r="F94" s="12">
        <v>4</v>
      </c>
      <c r="G94" s="33" t="s">
        <v>608</v>
      </c>
      <c r="H94" s="111" t="s">
        <v>188</v>
      </c>
      <c r="I94" s="12" t="s">
        <v>95</v>
      </c>
      <c r="J94" s="9"/>
      <c r="K94" s="87"/>
      <c r="M94" s="33" t="s">
        <v>511</v>
      </c>
    </row>
    <row r="95" spans="1:10" ht="26.25" customHeight="1">
      <c r="A95" s="7">
        <v>2</v>
      </c>
      <c r="B95" s="40" t="s">
        <v>289</v>
      </c>
      <c r="C95" s="12" t="s">
        <v>30</v>
      </c>
      <c r="D95" s="9" t="s">
        <v>28</v>
      </c>
      <c r="E95" s="12">
        <v>45</v>
      </c>
      <c r="F95" s="12">
        <v>3</v>
      </c>
      <c r="G95" s="33" t="s">
        <v>611</v>
      </c>
      <c r="H95" s="105" t="s">
        <v>494</v>
      </c>
      <c r="I95" s="90" t="s">
        <v>95</v>
      </c>
      <c r="J95" s="9"/>
    </row>
    <row r="96" spans="1:10" ht="26.25" customHeight="1">
      <c r="A96" s="7">
        <v>3</v>
      </c>
      <c r="B96" s="123" t="s">
        <v>253</v>
      </c>
      <c r="C96" s="12" t="s">
        <v>41</v>
      </c>
      <c r="D96" s="9" t="s">
        <v>34</v>
      </c>
      <c r="E96" s="12">
        <v>60</v>
      </c>
      <c r="F96" s="12">
        <v>2</v>
      </c>
      <c r="G96" s="12" t="s">
        <v>478</v>
      </c>
      <c r="H96" s="105" t="s">
        <v>494</v>
      </c>
      <c r="I96" s="90" t="s">
        <v>34</v>
      </c>
      <c r="J96" s="9"/>
    </row>
    <row r="97" spans="1:10" ht="22.5" customHeight="1">
      <c r="A97" s="7">
        <v>4</v>
      </c>
      <c r="B97" s="123" t="s">
        <v>479</v>
      </c>
      <c r="C97" s="12" t="s">
        <v>469</v>
      </c>
      <c r="D97" s="9" t="s">
        <v>28</v>
      </c>
      <c r="E97" s="12">
        <v>45</v>
      </c>
      <c r="F97" s="12">
        <v>2</v>
      </c>
      <c r="G97" s="12" t="s">
        <v>467</v>
      </c>
      <c r="H97" s="12" t="s">
        <v>480</v>
      </c>
      <c r="I97" s="113" t="s">
        <v>461</v>
      </c>
      <c r="J97" s="9"/>
    </row>
    <row r="98" spans="1:10" ht="22.5" customHeight="1">
      <c r="A98" s="7">
        <v>5</v>
      </c>
      <c r="B98" s="123" t="s">
        <v>481</v>
      </c>
      <c r="C98" s="12" t="s">
        <v>452</v>
      </c>
      <c r="D98" s="9" t="s">
        <v>558</v>
      </c>
      <c r="E98" s="12">
        <v>45</v>
      </c>
      <c r="F98" s="12">
        <v>2</v>
      </c>
      <c r="G98" s="9" t="s">
        <v>417</v>
      </c>
      <c r="H98" s="12" t="s">
        <v>480</v>
      </c>
      <c r="I98" s="9" t="s">
        <v>29</v>
      </c>
      <c r="J98" s="9"/>
    </row>
    <row r="99" spans="1:10" ht="22.5" customHeight="1">
      <c r="A99" s="7">
        <v>6</v>
      </c>
      <c r="B99" s="39" t="s">
        <v>482</v>
      </c>
      <c r="C99" s="9" t="s">
        <v>471</v>
      </c>
      <c r="D99" s="9" t="s">
        <v>558</v>
      </c>
      <c r="E99" s="162">
        <v>45</v>
      </c>
      <c r="F99" s="162">
        <v>2</v>
      </c>
      <c r="G99" s="9" t="s">
        <v>417</v>
      </c>
      <c r="H99" s="9" t="s">
        <v>480</v>
      </c>
      <c r="I99" s="184" t="s">
        <v>576</v>
      </c>
      <c r="J99" s="162" t="s">
        <v>577</v>
      </c>
    </row>
    <row r="100" spans="1:10" ht="21" customHeight="1">
      <c r="A100" s="20"/>
      <c r="B100" s="21"/>
      <c r="C100" s="20"/>
      <c r="D100" s="13"/>
      <c r="E100" s="34">
        <f>SUM(E94:E99)</f>
        <v>315</v>
      </c>
      <c r="F100" s="34">
        <f>SUM(F94:F99)</f>
        <v>15</v>
      </c>
      <c r="G100" s="35"/>
      <c r="H100" s="20"/>
      <c r="I100" s="20"/>
      <c r="J100" s="20"/>
    </row>
    <row r="101" spans="2:7" s="42" customFormat="1" ht="24" customHeight="1">
      <c r="B101" s="42" t="s">
        <v>112</v>
      </c>
      <c r="E101" s="44"/>
      <c r="F101" s="44"/>
      <c r="G101" s="97"/>
    </row>
    <row r="102" spans="2:7" s="42" customFormat="1" ht="19.5" customHeight="1">
      <c r="B102" s="43" t="s">
        <v>3</v>
      </c>
      <c r="C102" s="50" t="s">
        <v>119</v>
      </c>
      <c r="G102" s="100"/>
    </row>
    <row r="103" spans="1:7" s="4" customFormat="1" ht="24" customHeight="1">
      <c r="A103" s="42"/>
      <c r="B103" s="43" t="s">
        <v>14</v>
      </c>
      <c r="C103" s="50" t="s">
        <v>364</v>
      </c>
      <c r="D103" s="44"/>
      <c r="E103" s="44"/>
      <c r="F103" s="46"/>
      <c r="G103" s="98"/>
    </row>
    <row r="104" spans="1:7" s="4" customFormat="1" ht="24" customHeight="1">
      <c r="A104" s="42"/>
      <c r="B104" s="43" t="s">
        <v>25</v>
      </c>
      <c r="C104" s="50" t="s">
        <v>120</v>
      </c>
      <c r="D104" s="44"/>
      <c r="E104" s="44"/>
      <c r="F104" s="46"/>
      <c r="G104" s="98"/>
    </row>
    <row r="105" spans="1:10" s="23" customFormat="1" ht="21" customHeight="1">
      <c r="A105" s="5" t="s">
        <v>5</v>
      </c>
      <c r="B105" s="5" t="s">
        <v>6</v>
      </c>
      <c r="C105" s="5" t="s">
        <v>7</v>
      </c>
      <c r="D105" s="6" t="s">
        <v>8</v>
      </c>
      <c r="E105" s="5" t="s">
        <v>9</v>
      </c>
      <c r="F105" s="5" t="s">
        <v>10</v>
      </c>
      <c r="G105" s="5" t="s">
        <v>544</v>
      </c>
      <c r="H105" s="5" t="s">
        <v>11</v>
      </c>
      <c r="I105" s="5" t="s">
        <v>12</v>
      </c>
      <c r="J105" s="5" t="s">
        <v>13</v>
      </c>
    </row>
    <row r="106" spans="1:10" ht="24.75" customHeight="1">
      <c r="A106" s="7">
        <v>1</v>
      </c>
      <c r="B106" s="55" t="s">
        <v>595</v>
      </c>
      <c r="C106" s="9" t="s">
        <v>32</v>
      </c>
      <c r="D106" s="9" t="s">
        <v>28</v>
      </c>
      <c r="E106" s="9">
        <v>30</v>
      </c>
      <c r="F106" s="9">
        <v>2</v>
      </c>
      <c r="G106" s="9" t="s">
        <v>295</v>
      </c>
      <c r="H106" s="124" t="s">
        <v>495</v>
      </c>
      <c r="I106" s="9" t="s">
        <v>95</v>
      </c>
      <c r="J106" s="7"/>
    </row>
    <row r="107" spans="1:10" ht="23.25" customHeight="1">
      <c r="A107" s="7">
        <v>2</v>
      </c>
      <c r="B107" s="8" t="s">
        <v>192</v>
      </c>
      <c r="C107" s="12" t="s">
        <v>193</v>
      </c>
      <c r="D107" s="9" t="s">
        <v>34</v>
      </c>
      <c r="E107" s="12">
        <v>30</v>
      </c>
      <c r="F107" s="12">
        <v>1</v>
      </c>
      <c r="G107" s="33" t="s">
        <v>264</v>
      </c>
      <c r="H107" s="105" t="s">
        <v>480</v>
      </c>
      <c r="I107" s="90" t="s">
        <v>34</v>
      </c>
      <c r="J107" s="7"/>
    </row>
    <row r="108" spans="1:10" ht="24.75" customHeight="1">
      <c r="A108" s="7">
        <v>3</v>
      </c>
      <c r="B108" s="8" t="s">
        <v>483</v>
      </c>
      <c r="C108" s="12" t="s">
        <v>569</v>
      </c>
      <c r="D108" s="9" t="s">
        <v>28</v>
      </c>
      <c r="E108" s="12">
        <v>45</v>
      </c>
      <c r="F108" s="12">
        <v>2</v>
      </c>
      <c r="G108" s="12" t="s">
        <v>484</v>
      </c>
      <c r="H108" s="105" t="s">
        <v>485</v>
      </c>
      <c r="I108" s="90" t="s">
        <v>95</v>
      </c>
      <c r="J108" s="7"/>
    </row>
    <row r="109" spans="1:10" ht="23.25" customHeight="1">
      <c r="A109" s="7">
        <v>4</v>
      </c>
      <c r="B109" s="123" t="s">
        <v>486</v>
      </c>
      <c r="C109" s="12" t="s">
        <v>487</v>
      </c>
      <c r="D109" s="9" t="s">
        <v>28</v>
      </c>
      <c r="E109" s="12">
        <v>30</v>
      </c>
      <c r="F109" s="12">
        <v>2</v>
      </c>
      <c r="G109" s="12" t="s">
        <v>413</v>
      </c>
      <c r="H109" s="12" t="s">
        <v>480</v>
      </c>
      <c r="I109" s="113" t="s">
        <v>95</v>
      </c>
      <c r="J109" s="7"/>
    </row>
    <row r="110" spans="1:10" ht="23.25" customHeight="1">
      <c r="A110" s="7">
        <v>5</v>
      </c>
      <c r="B110" s="123" t="s">
        <v>488</v>
      </c>
      <c r="C110" s="12" t="s">
        <v>419</v>
      </c>
      <c r="D110" s="9" t="s">
        <v>28</v>
      </c>
      <c r="E110" s="12">
        <v>45</v>
      </c>
      <c r="F110" s="12">
        <v>2</v>
      </c>
      <c r="G110" s="9" t="s">
        <v>332</v>
      </c>
      <c r="H110" s="12" t="s">
        <v>480</v>
      </c>
      <c r="I110" s="113" t="s">
        <v>461</v>
      </c>
      <c r="J110" s="7"/>
    </row>
    <row r="111" spans="1:10" ht="23.25" customHeight="1">
      <c r="A111" s="7">
        <v>6</v>
      </c>
      <c r="B111" s="38" t="s">
        <v>489</v>
      </c>
      <c r="C111" s="12" t="s">
        <v>412</v>
      </c>
      <c r="D111" s="9" t="s">
        <v>34</v>
      </c>
      <c r="E111" s="12">
        <v>60</v>
      </c>
      <c r="F111" s="12">
        <v>2</v>
      </c>
      <c r="G111" s="12" t="s">
        <v>420</v>
      </c>
      <c r="H111" s="12" t="s">
        <v>480</v>
      </c>
      <c r="I111" s="9" t="s">
        <v>34</v>
      </c>
      <c r="J111" s="7"/>
    </row>
    <row r="112" spans="1:10" ht="23.25" customHeight="1">
      <c r="A112" s="7">
        <v>7</v>
      </c>
      <c r="B112" s="147" t="s">
        <v>446</v>
      </c>
      <c r="C112" s="12" t="s">
        <v>473</v>
      </c>
      <c r="D112" s="9" t="s">
        <v>558</v>
      </c>
      <c r="E112" s="12">
        <v>45</v>
      </c>
      <c r="F112" s="12">
        <v>2</v>
      </c>
      <c r="G112" s="12" t="s">
        <v>467</v>
      </c>
      <c r="H112" s="12" t="s">
        <v>480</v>
      </c>
      <c r="I112" s="113" t="s">
        <v>461</v>
      </c>
      <c r="J112" s="7"/>
    </row>
    <row r="113" spans="1:10" ht="23.25" customHeight="1">
      <c r="A113" s="7">
        <v>8</v>
      </c>
      <c r="B113" s="123" t="s">
        <v>449</v>
      </c>
      <c r="C113" s="12" t="s">
        <v>466</v>
      </c>
      <c r="D113" s="9" t="s">
        <v>558</v>
      </c>
      <c r="E113" s="12">
        <v>45</v>
      </c>
      <c r="F113" s="12">
        <v>2</v>
      </c>
      <c r="G113" s="201" t="s">
        <v>423</v>
      </c>
      <c r="H113" s="12" t="s">
        <v>480</v>
      </c>
      <c r="I113" s="113" t="s">
        <v>95</v>
      </c>
      <c r="J113" s="7"/>
    </row>
    <row r="114" spans="1:10" ht="23.25" customHeight="1">
      <c r="A114" s="7">
        <v>9</v>
      </c>
      <c r="B114" s="123" t="s">
        <v>490</v>
      </c>
      <c r="C114" s="12" t="s">
        <v>491</v>
      </c>
      <c r="D114" s="9" t="s">
        <v>28</v>
      </c>
      <c r="E114" s="12">
        <v>30</v>
      </c>
      <c r="F114" s="12">
        <v>2</v>
      </c>
      <c r="G114" s="12" t="s">
        <v>492</v>
      </c>
      <c r="H114" s="12" t="s">
        <v>480</v>
      </c>
      <c r="I114" s="113" t="s">
        <v>95</v>
      </c>
      <c r="J114" s="7"/>
    </row>
    <row r="115" spans="1:10" ht="23.25" customHeight="1">
      <c r="A115" s="7">
        <v>10</v>
      </c>
      <c r="B115" s="38" t="s">
        <v>298</v>
      </c>
      <c r="C115" s="9" t="s">
        <v>437</v>
      </c>
      <c r="D115" s="9" t="s">
        <v>36</v>
      </c>
      <c r="E115" s="9" t="s">
        <v>125</v>
      </c>
      <c r="F115" s="9">
        <v>2</v>
      </c>
      <c r="G115" s="240" t="s">
        <v>557</v>
      </c>
      <c r="H115" s="241"/>
      <c r="I115" s="148" t="s">
        <v>34</v>
      </c>
      <c r="J115" s="7"/>
    </row>
    <row r="116" spans="1:10" ht="20.25" customHeight="1">
      <c r="A116" s="2"/>
      <c r="B116" s="2"/>
      <c r="C116" s="2"/>
      <c r="D116" s="2"/>
      <c r="E116" s="31">
        <f>SUM(E106:E115)</f>
        <v>360</v>
      </c>
      <c r="F116" s="31">
        <f>SUM(F106:F115)</f>
        <v>19</v>
      </c>
      <c r="G116" s="15"/>
      <c r="H116" s="2"/>
      <c r="I116" s="2"/>
      <c r="J116" s="142"/>
    </row>
    <row r="117" spans="4:10" s="15" customFormat="1" ht="18.75" customHeight="1">
      <c r="D117" s="2"/>
      <c r="G117" s="16"/>
      <c r="H117" s="212" t="s">
        <v>613</v>
      </c>
      <c r="I117" s="212"/>
      <c r="J117" s="212"/>
    </row>
    <row r="118" spans="1:10" s="17" customFormat="1" ht="18.75" customHeight="1">
      <c r="A118" s="211" t="s">
        <v>229</v>
      </c>
      <c r="B118" s="211"/>
      <c r="C118" s="211"/>
      <c r="D118" s="18"/>
      <c r="E118" s="17" t="s">
        <v>17</v>
      </c>
      <c r="H118" s="211" t="s">
        <v>18</v>
      </c>
      <c r="I118" s="211"/>
      <c r="J118" s="211"/>
    </row>
    <row r="119" s="2" customFormat="1" ht="18.75" customHeight="1">
      <c r="J119" s="142"/>
    </row>
    <row r="120" s="2" customFormat="1" ht="18.75" customHeight="1">
      <c r="J120" s="142"/>
    </row>
    <row r="121" s="1" customFormat="1" ht="18.75" customHeight="1">
      <c r="J121" s="150"/>
    </row>
    <row r="122" spans="2:10" s="25" customFormat="1" ht="18.75" customHeight="1">
      <c r="B122" s="48" t="s">
        <v>230</v>
      </c>
      <c r="F122" s="25" t="s">
        <v>19</v>
      </c>
      <c r="I122" s="25" t="s">
        <v>21</v>
      </c>
      <c r="J122" s="48"/>
    </row>
  </sheetData>
  <sheetProtection/>
  <mergeCells count="26">
    <mergeCell ref="A1:D1"/>
    <mergeCell ref="A2:D2"/>
    <mergeCell ref="A3:J3"/>
    <mergeCell ref="A4:J4"/>
    <mergeCell ref="G34:H34"/>
    <mergeCell ref="H36:J36"/>
    <mergeCell ref="A37:C37"/>
    <mergeCell ref="H37:J37"/>
    <mergeCell ref="A42:D42"/>
    <mergeCell ref="A43:D43"/>
    <mergeCell ref="A45:J45"/>
    <mergeCell ref="A46:J46"/>
    <mergeCell ref="A118:C118"/>
    <mergeCell ref="H118:J118"/>
    <mergeCell ref="G76:H76"/>
    <mergeCell ref="H78:J78"/>
    <mergeCell ref="A79:C79"/>
    <mergeCell ref="H79:J79"/>
    <mergeCell ref="A84:D84"/>
    <mergeCell ref="A85:D85"/>
    <mergeCell ref="M58:N58"/>
    <mergeCell ref="M49:N49"/>
    <mergeCell ref="A87:J87"/>
    <mergeCell ref="A88:J88"/>
    <mergeCell ref="G115:H115"/>
    <mergeCell ref="H117:J117"/>
  </mergeCells>
  <printOptions/>
  <pageMargins left="0.5" right="0.25" top="0.25" bottom="0.25" header="0.3" footer="0.3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</dc:creator>
  <cp:keywords/>
  <dc:description/>
  <cp:lastModifiedBy>thuy</cp:lastModifiedBy>
  <cp:lastPrinted>2019-11-21T03:57:34Z</cp:lastPrinted>
  <dcterms:created xsi:type="dcterms:W3CDTF">2002-07-23T17:24:32Z</dcterms:created>
  <dcterms:modified xsi:type="dcterms:W3CDTF">2021-04-05T02:50:41Z</dcterms:modified>
  <cp:category/>
  <cp:version/>
  <cp:contentType/>
  <cp:contentStatus/>
</cp:coreProperties>
</file>